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5970" firstSheet="5" activeTab="9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6" r:id="rId6"/>
    <sheet name="部门收支总表" sheetId="7" r:id="rId7"/>
    <sheet name="部门收入总表" sheetId="8" r:id="rId8"/>
    <sheet name="部门支出总表" sheetId="9" r:id="rId9"/>
    <sheet name="项目支出绩效信息表" sheetId="10" r:id="rId10"/>
  </sheets>
  <definedNames>
    <definedName name="_xlnm.Print_Area" localSheetId="6">'部门收支总表'!$1:$47</definedName>
  </definedNames>
  <calcPr fullCalcOnLoad="1"/>
</workbook>
</file>

<file path=xl/comments10.xml><?xml version="1.0" encoding="utf-8"?>
<comments xmlns="http://schemas.openxmlformats.org/spreadsheetml/2006/main">
  <authors>
    <author>report4</author>
  </authors>
  <commentList>
    <comment ref="A6" authorId="0">
      <text>
        <r>
          <rPr>
            <sz val="12"/>
            <rFont val="宋体"/>
            <family val="0"/>
          </rPr>
          <t>R000017.143-聘用制书记员管理</t>
        </r>
      </text>
    </comment>
    <comment ref="B6" authorId="0">
      <text>
        <r>
          <rPr>
            <sz val="12"/>
            <rFont val="宋体"/>
            <family val="0"/>
          </rPr>
          <t>143001-省人民检察院第一分院本级</t>
        </r>
      </text>
    </comment>
    <comment ref="I6" authorId="0">
      <text>
        <r>
          <rPr>
            <sz val="12"/>
            <rFont val="宋体"/>
            <family val="0"/>
          </rPr>
          <t>产出指标</t>
        </r>
      </text>
    </comment>
    <comment ref="J6" authorId="0">
      <text>
        <r>
          <rPr>
            <sz val="12"/>
            <rFont val="宋体"/>
            <family val="0"/>
          </rPr>
          <t>数量指标</t>
        </r>
      </text>
    </comment>
    <comment ref="K6" authorId="0">
      <text>
        <r>
          <rPr>
            <sz val="12"/>
            <rFont val="宋体"/>
            <family val="0"/>
          </rPr>
          <t>资金保障率</t>
        </r>
      </text>
    </comment>
    <comment ref="I7" authorId="0">
      <text>
        <r>
          <rPr>
            <sz val="12"/>
            <rFont val="宋体"/>
            <family val="0"/>
          </rPr>
          <t>效益指标</t>
        </r>
      </text>
    </comment>
    <comment ref="J7" authorId="0">
      <text>
        <r>
          <rPr>
            <sz val="12"/>
            <rFont val="宋体"/>
            <family val="0"/>
          </rPr>
          <t>社会效益指标</t>
        </r>
      </text>
    </comment>
    <comment ref="K7" authorId="0">
      <text>
        <r>
          <rPr>
            <sz val="12"/>
            <rFont val="宋体"/>
            <family val="0"/>
          </rPr>
          <t>员额检察官办案效率</t>
        </r>
      </text>
    </comment>
    <comment ref="A8" authorId="0">
      <text>
        <r>
          <rPr>
            <sz val="12"/>
            <rFont val="宋体"/>
            <family val="0"/>
          </rPr>
          <t>R100001.143-综合事务</t>
        </r>
      </text>
    </comment>
    <comment ref="B8" authorId="0">
      <text>
        <r>
          <rPr>
            <sz val="12"/>
            <rFont val="宋体"/>
            <family val="0"/>
          </rPr>
          <t>143001-省人民检察院第一分院本级</t>
        </r>
      </text>
    </comment>
    <comment ref="I8" authorId="0">
      <text>
        <r>
          <rPr>
            <sz val="12"/>
            <rFont val="宋体"/>
            <family val="0"/>
          </rPr>
          <t>产出指标</t>
        </r>
      </text>
    </comment>
    <comment ref="J8" authorId="0">
      <text>
        <r>
          <rPr>
            <sz val="12"/>
            <rFont val="宋体"/>
            <family val="0"/>
          </rPr>
          <t>数量指标</t>
        </r>
      </text>
    </comment>
    <comment ref="K8" authorId="0">
      <text>
        <r>
          <rPr>
            <sz val="12"/>
            <rFont val="宋体"/>
            <family val="0"/>
          </rPr>
          <t>培训考核合格率</t>
        </r>
      </text>
    </comment>
    <comment ref="K9" authorId="0">
      <text>
        <r>
          <rPr>
            <sz val="12"/>
            <rFont val="宋体"/>
            <family val="0"/>
          </rPr>
          <t>培训人次</t>
        </r>
      </text>
    </comment>
    <comment ref="K10" authorId="0">
      <text>
        <r>
          <rPr>
            <sz val="12"/>
            <rFont val="宋体"/>
            <family val="0"/>
          </rPr>
          <t>完成调研次数</t>
        </r>
      </text>
    </comment>
    <comment ref="K11" authorId="0">
      <text>
        <r>
          <rPr>
            <sz val="12"/>
            <rFont val="宋体"/>
            <family val="0"/>
          </rPr>
          <t>《阳光检坛》印刷发行期数</t>
        </r>
      </text>
    </comment>
    <comment ref="I12" authorId="0">
      <text>
        <r>
          <rPr>
            <sz val="12"/>
            <rFont val="宋体"/>
            <family val="0"/>
          </rPr>
          <t>效益指标</t>
        </r>
      </text>
    </comment>
    <comment ref="J12" authorId="0">
      <text>
        <r>
          <rPr>
            <sz val="12"/>
            <rFont val="宋体"/>
            <family val="0"/>
          </rPr>
          <t>经济效益指标</t>
        </r>
      </text>
    </comment>
    <comment ref="K12" authorId="0">
      <text>
        <r>
          <rPr>
            <sz val="12"/>
            <rFont val="宋体"/>
            <family val="0"/>
          </rPr>
          <t>人均培训成本节约率</t>
        </r>
      </text>
    </comment>
    <comment ref="J13" authorId="0">
      <text>
        <r>
          <rPr>
            <sz val="12"/>
            <rFont val="宋体"/>
            <family val="0"/>
          </rPr>
          <t>社会效益指标</t>
        </r>
      </text>
    </comment>
    <comment ref="K13" authorId="0">
      <text>
        <r>
          <rPr>
            <sz val="12"/>
            <rFont val="宋体"/>
            <family val="0"/>
          </rPr>
          <t>完成法律政策调研课题数量</t>
        </r>
      </text>
    </comment>
    <comment ref="A14" authorId="0">
      <text>
        <r>
          <rPr>
            <sz val="12"/>
            <rFont val="宋体"/>
            <family val="0"/>
          </rPr>
          <t>R100002.143-信息系统运行维护</t>
        </r>
      </text>
    </comment>
    <comment ref="B14" authorId="0">
      <text>
        <r>
          <rPr>
            <sz val="12"/>
            <rFont val="宋体"/>
            <family val="0"/>
          </rPr>
          <t>143001-省人民检察院第一分院本级</t>
        </r>
      </text>
    </comment>
    <comment ref="I14" authorId="0">
      <text>
        <r>
          <rPr>
            <sz val="12"/>
            <rFont val="宋体"/>
            <family val="0"/>
          </rPr>
          <t>产出指标</t>
        </r>
      </text>
    </comment>
    <comment ref="J14" authorId="0">
      <text>
        <r>
          <rPr>
            <sz val="12"/>
            <rFont val="宋体"/>
            <family val="0"/>
          </rPr>
          <t>时效指标</t>
        </r>
      </text>
    </comment>
    <comment ref="K14" authorId="0">
      <text>
        <r>
          <rPr>
            <sz val="12"/>
            <rFont val="宋体"/>
            <family val="0"/>
          </rPr>
          <t>网络维护工作完成及时率</t>
        </r>
      </text>
    </comment>
    <comment ref="J15" authorId="0">
      <text>
        <r>
          <rPr>
            <sz val="12"/>
            <rFont val="宋体"/>
            <family val="0"/>
          </rPr>
          <t>数量指标</t>
        </r>
      </text>
    </comment>
    <comment ref="K15" authorId="0">
      <text>
        <r>
          <rPr>
            <sz val="12"/>
            <rFont val="宋体"/>
            <family val="0"/>
          </rPr>
          <t>重大网络故障发生数</t>
        </r>
      </text>
    </comment>
    <comment ref="J16" authorId="0">
      <text>
        <r>
          <rPr>
            <sz val="12"/>
            <rFont val="宋体"/>
            <family val="0"/>
          </rPr>
          <t>质量指标</t>
        </r>
      </text>
    </comment>
    <comment ref="K16" authorId="0">
      <text>
        <r>
          <rPr>
            <sz val="12"/>
            <rFont val="宋体"/>
            <family val="0"/>
          </rPr>
          <t>网络维护工作完成率</t>
        </r>
      </text>
    </comment>
    <comment ref="I17" authorId="0">
      <text>
        <r>
          <rPr>
            <sz val="12"/>
            <rFont val="宋体"/>
            <family val="0"/>
          </rPr>
          <t>效益指标</t>
        </r>
      </text>
    </comment>
    <comment ref="J17" authorId="0">
      <text>
        <r>
          <rPr>
            <sz val="12"/>
            <rFont val="宋体"/>
            <family val="0"/>
          </rPr>
          <t>社会效益指标</t>
        </r>
      </text>
    </comment>
    <comment ref="K17" authorId="0">
      <text>
        <r>
          <rPr>
            <sz val="12"/>
            <rFont val="宋体"/>
            <family val="0"/>
          </rPr>
          <t>年累计故障时长</t>
        </r>
      </text>
    </comment>
    <comment ref="A18" authorId="0">
      <text>
        <r>
          <rPr>
            <sz val="12"/>
            <rFont val="宋体"/>
            <family val="0"/>
          </rPr>
          <t>R100009.143-两房及装备更新维护</t>
        </r>
      </text>
    </comment>
    <comment ref="B18" authorId="0">
      <text>
        <r>
          <rPr>
            <sz val="12"/>
            <rFont val="宋体"/>
            <family val="0"/>
          </rPr>
          <t>143001-省人民检察院第一分院本级</t>
        </r>
      </text>
    </comment>
    <comment ref="I18" authorId="0">
      <text>
        <r>
          <rPr>
            <sz val="12"/>
            <rFont val="宋体"/>
            <family val="0"/>
          </rPr>
          <t>产出指标</t>
        </r>
      </text>
    </comment>
    <comment ref="J18" authorId="0">
      <text>
        <r>
          <rPr>
            <sz val="12"/>
            <rFont val="宋体"/>
            <family val="0"/>
          </rPr>
          <t>数量指标</t>
        </r>
      </text>
    </comment>
    <comment ref="K18" authorId="0">
      <text>
        <r>
          <rPr>
            <sz val="12"/>
            <rFont val="宋体"/>
            <family val="0"/>
          </rPr>
          <t>更新办公设备（家具）数量</t>
        </r>
      </text>
    </comment>
    <comment ref="K19" authorId="0">
      <text>
        <r>
          <rPr>
            <sz val="12"/>
            <rFont val="宋体"/>
            <family val="0"/>
          </rPr>
          <t>工程完成及时率</t>
        </r>
      </text>
    </comment>
    <comment ref="K20" authorId="0">
      <text>
        <r>
          <rPr>
            <sz val="12"/>
            <rFont val="宋体"/>
            <family val="0"/>
          </rPr>
          <t>设备维修（护）完成率</t>
        </r>
      </text>
    </comment>
    <comment ref="K21" authorId="0">
      <text>
        <r>
          <rPr>
            <sz val="12"/>
            <rFont val="宋体"/>
            <family val="0"/>
          </rPr>
          <t>维修保养车辆</t>
        </r>
      </text>
    </comment>
    <comment ref="J22" authorId="0">
      <text>
        <r>
          <rPr>
            <sz val="12"/>
            <rFont val="宋体"/>
            <family val="0"/>
          </rPr>
          <t>质量指标</t>
        </r>
      </text>
    </comment>
    <comment ref="K22" authorId="0">
      <text>
        <r>
          <rPr>
            <sz val="12"/>
            <rFont val="宋体"/>
            <family val="0"/>
          </rPr>
          <t>工程计划完成率</t>
        </r>
      </text>
    </comment>
    <comment ref="K23" authorId="0">
      <text>
        <r>
          <rPr>
            <sz val="12"/>
            <rFont val="宋体"/>
            <family val="0"/>
          </rPr>
          <t>验收合格率</t>
        </r>
      </text>
    </comment>
    <comment ref="I24" authorId="0">
      <text>
        <r>
          <rPr>
            <sz val="12"/>
            <rFont val="宋体"/>
            <family val="0"/>
          </rPr>
          <t>效益指标</t>
        </r>
      </text>
    </comment>
    <comment ref="J24" authorId="0">
      <text>
        <r>
          <rPr>
            <sz val="12"/>
            <rFont val="宋体"/>
            <family val="0"/>
          </rPr>
          <t>社会效益指标</t>
        </r>
      </text>
    </comment>
    <comment ref="K24" authorId="0">
      <text>
        <r>
          <rPr>
            <sz val="12"/>
            <rFont val="宋体"/>
            <family val="0"/>
          </rPr>
          <t>办案环境满足需求率</t>
        </r>
      </text>
    </comment>
    <comment ref="K25" authorId="0">
      <text>
        <r>
          <rPr>
            <sz val="12"/>
            <rFont val="宋体"/>
            <family val="0"/>
          </rPr>
          <t>办公办案设备需求满足率</t>
        </r>
      </text>
    </comment>
  </commentList>
</comments>
</file>

<file path=xl/sharedStrings.xml><?xml version="1.0" encoding="utf-8"?>
<sst xmlns="http://schemas.openxmlformats.org/spreadsheetml/2006/main" count="532" uniqueCount="351">
  <si>
    <t>财政拨款收支总表</t>
  </si>
  <si>
    <t>收入</t>
  </si>
  <si>
    <t>项目</t>
  </si>
  <si>
    <t>预算数</t>
  </si>
  <si>
    <t>支出</t>
  </si>
  <si>
    <t>合计</t>
  </si>
  <si>
    <t>政府性基金预算</t>
  </si>
  <si>
    <t>一、本年收入</t>
  </si>
  <si>
    <t>（一）一般公共预算拨款</t>
  </si>
  <si>
    <t>（二）政府性基金预算拨款</t>
  </si>
  <si>
    <t>二、上年结转</t>
  </si>
  <si>
    <t>一、本年支出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</si>
  <si>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</si>
  <si>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</si>
  <si>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</si>
  <si>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</si>
  <si>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</si>
  <si>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</si>
  <si>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</si>
  <si>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……</t>
  </si>
  <si>
    <t>二、结转下年</t>
  </si>
  <si>
    <t>收入总计</t>
  </si>
  <si>
    <t>支出总计</t>
  </si>
  <si>
    <t>一般公共预算支出表</t>
  </si>
  <si>
    <t>支出功能分类科目</t>
  </si>
  <si>
    <t>科目编码</t>
  </si>
  <si>
    <t>科目名称</t>
  </si>
  <si>
    <t>小计</t>
  </si>
  <si>
    <t>基本支出</t>
  </si>
  <si>
    <t>项目支出</t>
  </si>
  <si>
    <t>单位：千元</t>
  </si>
  <si>
    <t>一般公共预算基本支出表</t>
  </si>
  <si>
    <t>支出经济分类科目</t>
  </si>
  <si>
    <t>合计</t>
  </si>
  <si>
    <t>人员经费</t>
  </si>
  <si>
    <t>公用经费</t>
  </si>
  <si>
    <t>工资福利支出</t>
  </si>
  <si>
    <t>基本工资</t>
  </si>
  <si>
    <t>津贴补贴</t>
  </si>
  <si>
    <t>单位：千元</t>
  </si>
  <si>
    <t>单位：千元</t>
  </si>
  <si>
    <t>一般公共预算“三公”经费支出表</t>
  </si>
  <si>
    <t>合计</t>
  </si>
  <si>
    <t>因公出国（境）费</t>
  </si>
  <si>
    <t>公务用车购置及运行费</t>
  </si>
  <si>
    <t>小计</t>
  </si>
  <si>
    <t>小计</t>
  </si>
  <si>
    <t>公务用车购置费</t>
  </si>
  <si>
    <t>公务用车运行费</t>
  </si>
  <si>
    <t>公务接待费</t>
  </si>
  <si>
    <t>政府性基金预算支出表</t>
  </si>
  <si>
    <t>科学技术支出</t>
  </si>
  <si>
    <t>核电站乏燃料处理处置基金支出</t>
  </si>
  <si>
    <t>乏燃料运输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</si>
  <si>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</si>
  <si>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</si>
  <si>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</si>
  <si>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</si>
  <si>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</si>
  <si>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</si>
  <si>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一、一般公共服务支出</t>
  </si>
  <si>
    <t xml:space="preserve">  二、非税收入</t>
  </si>
  <si>
    <t xml:space="preserve">  二、外交支出</t>
  </si>
  <si>
    <t xml:space="preserve">      政府性基金收入 </t>
  </si>
  <si>
    <t xml:space="preserve">  三、国防支出</t>
  </si>
  <si>
    <t xml:space="preserve">      专项收入</t>
  </si>
  <si>
    <t xml:space="preserve">  四、公共安全支出</t>
  </si>
  <si>
    <t xml:space="preserve">      行政事业性收费收入</t>
  </si>
  <si>
    <t xml:space="preserve">  五、教育支出</t>
  </si>
  <si>
    <t xml:space="preserve">          国库管理的行政事业性收费收入</t>
  </si>
  <si>
    <t xml:space="preserve">  六、科学技术支出</t>
  </si>
  <si>
    <t xml:space="preserve">          专户管理的行政事业性收费收入</t>
  </si>
  <si>
    <t xml:space="preserve">  七、文化体育与传媒支出</t>
  </si>
  <si>
    <t xml:space="preserve">      罚没收入</t>
  </si>
  <si>
    <t xml:space="preserve">  八、社会保障和就业支出</t>
  </si>
  <si>
    <t xml:space="preserve">      国有资本经营收入</t>
  </si>
  <si>
    <t xml:space="preserve">  九、社会保险基金支出</t>
  </si>
  <si>
    <t xml:space="preserve">      国有资源(资产)有偿使用收入</t>
  </si>
  <si>
    <t xml:space="preserve">      其他收入</t>
  </si>
  <si>
    <t xml:space="preserve">  十一、节能环保支出</t>
  </si>
  <si>
    <t xml:space="preserve">  三、贷款转贷回收本金收入</t>
  </si>
  <si>
    <t xml:space="preserve">  十二、城乡社区支出</t>
  </si>
  <si>
    <t xml:space="preserve">  四、债务收入</t>
  </si>
  <si>
    <t xml:space="preserve">  十三、农林水支出</t>
  </si>
  <si>
    <t xml:space="preserve">  五、住房补贴资金</t>
  </si>
  <si>
    <t xml:space="preserve">  十四、交通运输支出</t>
  </si>
  <si>
    <t xml:space="preserve">  六、单位结余指标</t>
  </si>
  <si>
    <t xml:space="preserve">  十五、资源勘探信息等支出</t>
  </si>
  <si>
    <t xml:space="preserve">  七、单位自有资金</t>
  </si>
  <si>
    <t xml:space="preserve">  十六、商业服务业等支出</t>
  </si>
  <si>
    <t xml:space="preserve">  八、收回存量资金</t>
  </si>
  <si>
    <t xml:space="preserve">  十七、金融支出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</si>
  <si>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</si>
  <si>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</si>
  <si>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</si>
  <si>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</si>
  <si>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二十二、预备费</t>
  </si>
  <si>
    <t xml:space="preserve">  二十三、其它支出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</si>
  <si>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</si>
  <si>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</si>
  <si>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</si>
  <si>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</si>
  <si>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本 年 收 入 合 计</t>
  </si>
  <si>
    <t xml:space="preserve">  本 年 支 出 合 计</t>
  </si>
  <si>
    <t xml:space="preserve">  九、转移性收入</t>
  </si>
  <si>
    <t xml:space="preserve">  二十八、结余结转下年支出</t>
  </si>
  <si>
    <t xml:space="preserve"> 十、上年结余收入</t>
  </si>
  <si>
    <t xml:space="preserve">  政府性基金结余结转</t>
  </si>
  <si>
    <t xml:space="preserve">         政府性基金收入结余</t>
  </si>
  <si>
    <t xml:space="preserve">  专项收入结余结转</t>
  </si>
  <si>
    <t xml:space="preserve">         预算外上年结余</t>
  </si>
  <si>
    <t xml:space="preserve">  国库管理的收费结余结转</t>
  </si>
  <si>
    <t xml:space="preserve">         专项收入结余</t>
  </si>
  <si>
    <t xml:space="preserve">  专户管理的收费结余结转</t>
  </si>
  <si>
    <t xml:space="preserve">         国有资源(资产)有偿使用收入结余</t>
  </si>
  <si>
    <t xml:space="preserve">  罚没收入结余结转</t>
  </si>
  <si>
    <t xml:space="preserve">         其他收入结余</t>
  </si>
  <si>
    <t xml:space="preserve">  国有资源(资产)有偿使用收入结余结转</t>
  </si>
  <si>
    <t xml:space="preserve">         贷款转贷回收本金收入结余</t>
  </si>
  <si>
    <t xml:space="preserve">  其他收入结余结转</t>
  </si>
  <si>
    <t xml:space="preserve">         债务收入结余</t>
  </si>
  <si>
    <t xml:space="preserve">  贷款转贷回收本金收入结余结转</t>
  </si>
  <si>
    <t xml:space="preserve">  债务收入结余结转</t>
  </si>
  <si>
    <t xml:space="preserve">  住房补贴资金结余结转</t>
  </si>
  <si>
    <t xml:space="preserve">  单位结余指标结余结转</t>
  </si>
  <si>
    <t xml:space="preserve">  单位自有资金结余结转</t>
  </si>
  <si>
    <t>收 入 总 计</t>
  </si>
  <si>
    <t>支 出 总 计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</si>
  <si>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</si>
  <si>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</si>
  <si>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</si>
  <si>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</si>
  <si>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</si>
  <si>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</si>
  <si>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</si>
  <si>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</si>
  <si>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</si>
  <si>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</si>
  <si>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</si>
  <si>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</si>
  <si>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</si>
  <si>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</si>
  <si>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</si>
  <si>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</si>
  <si>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</si>
  <si>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</si>
  <si>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</si>
  <si>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</si>
  <si>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 xml:space="preserve">  </t>
  </si>
  <si>
    <t>部门收入总表</t>
  </si>
  <si>
    <t>基本支出</t>
  </si>
  <si>
    <t>项目支出</t>
  </si>
  <si>
    <t>本级</t>
  </si>
  <si>
    <t>下级</t>
  </si>
  <si>
    <t>部门支出总表</t>
  </si>
  <si>
    <t>（一）一般公共服务支出</t>
  </si>
  <si>
    <t>（二）政府性基金预算拨款</t>
  </si>
  <si>
    <t>一般公共预算</t>
  </si>
  <si>
    <t>项目名称</t>
  </si>
  <si>
    <t>预算部门</t>
  </si>
  <si>
    <t>·</t>
  </si>
  <si>
    <t>附件1-1</t>
  </si>
  <si>
    <t>附件1-2</t>
  </si>
  <si>
    <t>附件1-3</t>
  </si>
  <si>
    <t>附件1-4</t>
  </si>
  <si>
    <t>附件1-5</t>
  </si>
  <si>
    <t>附件1-7</t>
  </si>
  <si>
    <t>附件1-8</t>
  </si>
  <si>
    <t>部门：海南省人民检察院第一分院</t>
  </si>
  <si>
    <t>（九）社会保险基金支出</t>
  </si>
  <si>
    <t>（二十）住房保障支出</t>
  </si>
  <si>
    <t>海南省人民检察院第一分院</t>
  </si>
  <si>
    <t>奖金</t>
  </si>
  <si>
    <t>其他社会保障缴费</t>
  </si>
  <si>
    <t>其他工资福利支出</t>
  </si>
  <si>
    <t>机关事业单位基本养老保险缴费</t>
  </si>
  <si>
    <t>商品和服务支出</t>
  </si>
  <si>
    <t>办公费</t>
  </si>
  <si>
    <t>咨询费</t>
  </si>
  <si>
    <t>手续费</t>
  </si>
  <si>
    <t>邮电费</t>
  </si>
  <si>
    <t>维修（护）费</t>
  </si>
  <si>
    <t>会议费</t>
  </si>
  <si>
    <t>培训费</t>
  </si>
  <si>
    <t>工会经费</t>
  </si>
  <si>
    <t>公务用车运行维护费</t>
  </si>
  <si>
    <t>其他交通费</t>
  </si>
  <si>
    <t>其他商品和服务支出</t>
  </si>
  <si>
    <t>离休费</t>
  </si>
  <si>
    <t>生活补助</t>
  </si>
  <si>
    <t>医疗费</t>
  </si>
  <si>
    <t>奖励金</t>
  </si>
  <si>
    <t>购房补贴</t>
  </si>
  <si>
    <t>其他资本性支出</t>
  </si>
  <si>
    <t>办公设备购置</t>
  </si>
  <si>
    <t>对个人和家庭的补助</t>
  </si>
  <si>
    <t>归口管理的行政单位离退休</t>
  </si>
  <si>
    <t>机关事业单位基本养老保险缴费支出</t>
  </si>
  <si>
    <t>其他优抚支出</t>
  </si>
  <si>
    <t>行政单位医疗</t>
  </si>
  <si>
    <t>住房公积金</t>
  </si>
  <si>
    <t>社会保障与就业支出</t>
  </si>
  <si>
    <t>行政事业单位离退休</t>
  </si>
  <si>
    <t>抚恤</t>
  </si>
  <si>
    <t>医疗卫生与计划生育支出</t>
  </si>
  <si>
    <t>医疗保障</t>
  </si>
  <si>
    <t>住房保障支出</t>
  </si>
  <si>
    <t>住房改革支出</t>
  </si>
  <si>
    <t>城镇职工基本医疗保险缴费</t>
  </si>
  <si>
    <t>差旅费</t>
  </si>
  <si>
    <t>机关事业单位职业年金缴费支出</t>
  </si>
  <si>
    <t>印刷费</t>
  </si>
  <si>
    <t>因公出国（境）费用</t>
  </si>
  <si>
    <t>公务接待费</t>
  </si>
  <si>
    <t>委托业务费</t>
  </si>
  <si>
    <t>机关事业单位职业年金缴费</t>
  </si>
  <si>
    <t>2019年预算数</t>
  </si>
  <si>
    <t>2019年基本支出</t>
  </si>
  <si>
    <t xml:space="preserve">  十、医疗卫生与计划生育支出</t>
  </si>
  <si>
    <t>检察监督</t>
  </si>
  <si>
    <t>其他检察支出</t>
  </si>
  <si>
    <t>（十）卫生健康支出</t>
  </si>
  <si>
    <t>培训支出</t>
  </si>
  <si>
    <t>行政运行</t>
  </si>
  <si>
    <t>教育支出</t>
  </si>
  <si>
    <t>进修及培训</t>
  </si>
  <si>
    <t>公共安全支出</t>
  </si>
  <si>
    <t>检察</t>
  </si>
  <si>
    <t>救济费</t>
  </si>
  <si>
    <t>福利费</t>
  </si>
  <si>
    <t>2020年预算数</t>
  </si>
  <si>
    <t>公共安全</t>
  </si>
  <si>
    <t>进修与培训</t>
  </si>
  <si>
    <t>培训支出</t>
  </si>
  <si>
    <t>附件1-10</t>
  </si>
  <si>
    <t xml:space="preserve">   项目支出绩效信息表</t>
  </si>
  <si>
    <t>单位名称</t>
  </si>
  <si>
    <t>预算数</t>
  </si>
  <si>
    <t>绩效目标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</si>
  <si>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</si>
  <si>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</si>
  <si>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</si>
  <si>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</si>
  <si>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</si>
  <si>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</si>
  <si>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</si>
  <si>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指标方向性</t>
  </si>
  <si>
    <t>目标1</t>
  </si>
  <si>
    <t>目标2</t>
  </si>
  <si>
    <t>目标3</t>
  </si>
  <si>
    <t>目标4</t>
  </si>
  <si>
    <t>目标5</t>
  </si>
  <si>
    <t xml:space="preserve">  R000017.143-聘用制书记员管理</t>
  </si>
  <si>
    <t xml:space="preserve">  143001-省人民检察院第一分院本级</t>
  </si>
  <si>
    <t xml:space="preserve">  2,796.00</t>
  </si>
  <si>
    <t xml:space="preserve">  聘用制书记员经费保障到位</t>
  </si>
  <si>
    <t xml:space="preserve">  检察官办案效率有提升</t>
  </si>
  <si>
    <t xml:space="preserve">  产出指标</t>
  </si>
  <si>
    <t xml:space="preserve">  数量指标</t>
  </si>
  <si>
    <t xml:space="preserve">  资金保障率</t>
  </si>
  <si>
    <t xml:space="preserve">  ≥</t>
  </si>
  <si>
    <t xml:space="preserve">  100</t>
  </si>
  <si>
    <t xml:space="preserve">  %</t>
  </si>
  <si>
    <t xml:space="preserve">  30</t>
  </si>
  <si>
    <t xml:space="preserve">  正向指标</t>
  </si>
  <si>
    <t xml:space="preserve">  效益指标</t>
  </si>
  <si>
    <t xml:space="preserve">  社会效益指标</t>
  </si>
  <si>
    <t xml:space="preserve">  员额检察官办案效率</t>
  </si>
  <si>
    <t xml:space="preserve">  5</t>
  </si>
  <si>
    <t xml:space="preserve">  20</t>
  </si>
  <si>
    <t xml:space="preserve">  R100001.143-综合事务</t>
  </si>
  <si>
    <t xml:space="preserve">  2,911.07</t>
  </si>
  <si>
    <t xml:space="preserve">  阳光检坛杂志正常发行</t>
  </si>
  <si>
    <t xml:space="preserve">  人员培训工作正常开展</t>
  </si>
  <si>
    <t xml:space="preserve">  法律政策调研等其他工作有提升</t>
  </si>
  <si>
    <t xml:space="preserve">  培训考核合格率</t>
  </si>
  <si>
    <t xml:space="preserve">  95</t>
  </si>
  <si>
    <t xml:space="preserve">  10</t>
  </si>
  <si>
    <t xml:space="preserve">  培训人次</t>
  </si>
  <si>
    <t xml:space="preserve">  500</t>
  </si>
  <si>
    <t xml:space="preserve">  人次</t>
  </si>
  <si>
    <t xml:space="preserve">  完成调研次数</t>
  </si>
  <si>
    <t xml:space="preserve">  2</t>
  </si>
  <si>
    <t xml:space="preserve">  次</t>
  </si>
  <si>
    <t xml:space="preserve">  《阳光检坛》印刷发行期数</t>
  </si>
  <si>
    <t xml:space="preserve">  其他</t>
  </si>
  <si>
    <t xml:space="preserve">  经济效益指标</t>
  </si>
  <si>
    <t xml:space="preserve">  人均培训成本节约率</t>
  </si>
  <si>
    <t xml:space="preserve">  完成法律政策调研课题数量</t>
  </si>
  <si>
    <t xml:space="preserve">  件</t>
  </si>
  <si>
    <t xml:space="preserve">  R100002.143-信息系统运行维护</t>
  </si>
  <si>
    <t xml:space="preserve">  信息网络系统运行正常</t>
  </si>
  <si>
    <t xml:space="preserve">  故障排除效率有提升</t>
  </si>
  <si>
    <t xml:space="preserve">  时效指标</t>
  </si>
  <si>
    <t xml:space="preserve">  网络维护工作完成及时率</t>
  </si>
  <si>
    <t xml:space="preserve">  15</t>
  </si>
  <si>
    <t xml:space="preserve">  反向指标</t>
  </si>
  <si>
    <t xml:space="preserve">  重大网络故障发生数</t>
  </si>
  <si>
    <t xml:space="preserve">  ≤</t>
  </si>
  <si>
    <t xml:space="preserve">  质量指标</t>
  </si>
  <si>
    <t xml:space="preserve">  网络维护工作完成率</t>
  </si>
  <si>
    <t xml:space="preserve">  ＝</t>
  </si>
  <si>
    <t xml:space="preserve">  年累计故障时长</t>
  </si>
  <si>
    <t xml:space="preserve">  小时</t>
  </si>
  <si>
    <t xml:space="preserve">  R100009.143-两房及装备更新维护</t>
  </si>
  <si>
    <t xml:space="preserve">  1,100.00</t>
  </si>
  <si>
    <t xml:space="preserve">  设备保障到位</t>
  </si>
  <si>
    <t xml:space="preserve">  装备维修保养正常</t>
  </si>
  <si>
    <t xml:space="preserve">  更新办公设备（家具）数量</t>
  </si>
  <si>
    <t xml:space="preserve">  套</t>
  </si>
  <si>
    <t xml:space="preserve">  工程完成及时率</t>
  </si>
  <si>
    <t xml:space="preserve">  设备维修（护）完成率</t>
  </si>
  <si>
    <t xml:space="preserve">  维修保养车辆</t>
  </si>
  <si>
    <t xml:space="preserve">  18</t>
  </si>
  <si>
    <t xml:space="preserve">  辆</t>
  </si>
  <si>
    <t xml:space="preserve">  工程计划完成率</t>
  </si>
  <si>
    <t xml:space="preserve">  验收合格率</t>
  </si>
  <si>
    <t xml:space="preserve">  98</t>
  </si>
  <si>
    <t xml:space="preserve">  办案环境满足需求率</t>
  </si>
  <si>
    <t xml:space="preserve">  办公办案设备需求满足率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</si>
  <si>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</si>
  <si>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</si>
  <si>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</si>
  <si>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</si>
  <si>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</si>
  <si>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</si>
  <si>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</si>
  <si>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</si>
  <si>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</si>
  <si>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（二十一）粮油物资储备支出</t>
  </si>
  <si>
    <t>（二十二）灾害防治及应急管理支出</t>
  </si>
  <si>
    <t>（二十三）预备费</t>
  </si>
  <si>
    <t>（二十四）其它支出</t>
  </si>
  <si>
    <t>（二十五）转移性支出</t>
  </si>
  <si>
    <t>（二十六）债务还本支出</t>
  </si>
  <si>
    <t>（二十七）债务付息支出</t>
  </si>
  <si>
    <t>（二十八）债务发行费用支出</t>
  </si>
  <si>
    <t>附件1-6</t>
  </si>
  <si>
    <t>政府性基金预算“三公”经费支出表</t>
  </si>
  <si>
    <t>部门：</t>
  </si>
  <si>
    <t>单位：千元</t>
  </si>
  <si>
    <t>2019年预算数</t>
  </si>
  <si>
    <t>2020年预算数</t>
  </si>
  <si>
    <t>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</si>
  <si>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</si>
  <si>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</si>
  <si>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</si>
  <si>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</si>
  <si>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</si>
  <si>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</si>
  <si>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附件1-9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</si>
</sst>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#,##0.00_);[Red]\(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2"/>
      <color indexed="8"/>
      <name val="Dialog"/>
      <family val="2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2"/>
      <color theme="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1" fillId="33" borderId="10" xfId="40" applyNumberFormat="1" applyFont="1" applyFill="1" applyBorder="1" applyAlignment="1">
      <alignment horizontal="left" vertical="center"/>
      <protection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9" fontId="1" fillId="33" borderId="10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8" fillId="33" borderId="0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right" vertical="center" wrapText="1" shrinkToFit="1"/>
    </xf>
    <xf numFmtId="49" fontId="8" fillId="33" borderId="0" xfId="0" applyNumberFormat="1" applyFont="1" applyFill="1" applyBorder="1" applyAlignment="1">
      <alignment horizontal="right" vertical="center" wrapText="1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176" fontId="32" fillId="0" borderId="10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3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vertical="center"/>
    </xf>
    <xf numFmtId="176" fontId="32" fillId="0" borderId="10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176" fontId="0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49" fontId="1" fillId="33" borderId="10" xfId="40" applyNumberFormat="1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wrapText="1"/>
    </xf>
    <xf numFmtId="49" fontId="1" fillId="33" borderId="12" xfId="0" applyNumberFormat="1" applyFont="1" applyFill="1" applyBorder="1" applyAlignment="1">
      <alignment horizontal="left" vertical="center" wrapText="1" shrinkToFit="1"/>
    </xf>
    <xf numFmtId="49" fontId="1" fillId="33" borderId="12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41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 shrinkToFit="1"/>
    </xf>
    <xf numFmtId="49" fontId="7" fillId="33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righ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9" fillId="33" borderId="12" xfId="0" applyNumberFormat="1" applyFont="1" applyFill="1" applyBorder="1" applyAlignment="1">
      <alignment horizontal="left" vertical="top" wrapText="1" shrinkToFit="1"/>
    </xf>
    <xf numFmtId="49" fontId="1" fillId="33" borderId="12" xfId="0" applyNumberFormat="1" applyFont="1" applyFill="1" applyBorder="1" applyAlignment="1">
      <alignment horizontal="left" vertical="top" wrapText="1" shrinkToFit="1"/>
    </xf>
    <xf numFmtId="4" fontId="1" fillId="33" borderId="12" xfId="0" applyNumberFormat="1" applyFont="1" applyFill="1" applyBorder="1" applyAlignment="1">
      <alignment horizontal="right" vertical="top"/>
    </xf>
    <xf numFmtId="49" fontId="1" fillId="33" borderId="12" xfId="0" applyNumberFormat="1" applyFont="1" applyFill="1" applyBorder="1" applyAlignment="1">
      <alignment horizontal="left" vertical="center" wrapText="1" shrinkToFi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8">
      <selection activeCell="C35" sqref="C35"/>
    </sheetView>
  </sheetViews>
  <sheetFormatPr defaultColWidth="9.140625" defaultRowHeight="24.75" customHeight="1"/>
  <cols>
    <col min="1" max="1" width="30.7109375" style="0" customWidth="1"/>
    <col min="2" max="2" width="23.00390625" style="0" customWidth="1"/>
    <col min="3" max="3" width="32.7109375" style="0" customWidth="1"/>
    <col min="4" max="4" width="20.421875" style="0" customWidth="1"/>
    <col min="5" max="5" width="18.421875" style="0" customWidth="1"/>
    <col min="6" max="6" width="17.7109375" style="0" customWidth="1"/>
  </cols>
  <sheetData>
    <row r="1" ht="24.75" customHeight="1">
      <c r="A1" t="s">
        <v>161</v>
      </c>
    </row>
    <row r="2" spans="1:6" ht="39" customHeight="1">
      <c r="A2" s="67" t="s">
        <v>0</v>
      </c>
      <c r="B2" s="67"/>
      <c r="C2" s="67"/>
      <c r="D2" s="67"/>
      <c r="E2" s="67"/>
      <c r="F2" s="67"/>
    </row>
    <row r="3" spans="1:6" ht="37.5" customHeight="1">
      <c r="A3" s="30" t="s">
        <v>168</v>
      </c>
      <c r="B3" s="5"/>
      <c r="C3" s="5"/>
      <c r="D3" s="5"/>
      <c r="E3" s="5"/>
      <c r="F3" s="9" t="s">
        <v>30</v>
      </c>
    </row>
    <row r="4" spans="1:6" ht="24.75" customHeight="1">
      <c r="A4" s="68" t="s">
        <v>1</v>
      </c>
      <c r="B4" s="68"/>
      <c r="C4" s="68" t="s">
        <v>4</v>
      </c>
      <c r="D4" s="68"/>
      <c r="E4" s="68"/>
      <c r="F4" s="68"/>
    </row>
    <row r="5" spans="1:6" ht="24.75" customHeight="1">
      <c r="A5" s="54" t="s">
        <v>2</v>
      </c>
      <c r="B5" s="54" t="s">
        <v>3</v>
      </c>
      <c r="C5" s="54" t="s">
        <v>2</v>
      </c>
      <c r="D5" s="54" t="s">
        <v>5</v>
      </c>
      <c r="E5" s="54" t="s">
        <v>157</v>
      </c>
      <c r="F5" s="54" t="s">
        <v>6</v>
      </c>
    </row>
    <row r="6" spans="1:6" ht="24.75" customHeight="1">
      <c r="A6" s="3" t="s">
        <v>7</v>
      </c>
      <c r="B6" s="32">
        <v>44440.58</v>
      </c>
      <c r="C6" s="3" t="s">
        <v>11</v>
      </c>
      <c r="D6" s="32">
        <f>E6+F6</f>
        <v>44440.58</v>
      </c>
      <c r="E6" s="32">
        <f>SUM(E7:E32)</f>
        <v>44440.58</v>
      </c>
      <c r="F6" s="32"/>
    </row>
    <row r="7" spans="1:6" ht="24.75" customHeight="1">
      <c r="A7" s="3" t="s">
        <v>8</v>
      </c>
      <c r="B7" s="32">
        <v>44440.58</v>
      </c>
      <c r="C7" s="4" t="s">
        <v>155</v>
      </c>
      <c r="D7" s="32"/>
      <c r="E7" s="32"/>
      <c r="F7" s="32"/>
    </row>
    <row r="8" spans="1:6" ht="24.75" customHeight="1">
      <c r="A8" s="3" t="s">
        <v>9</v>
      </c>
      <c r="B8" s="32"/>
      <c r="C8" s="4" t="s">
        <v>12</v>
      </c>
      <c r="D8" s="32"/>
      <c r="E8" s="32"/>
      <c r="F8" s="32"/>
    </row>
    <row r="9" spans="1:6" ht="24.75" customHeight="1">
      <c r="A9" s="3"/>
      <c r="B9" s="32"/>
      <c r="C9" s="4" t="s">
        <v>13</v>
      </c>
      <c r="D9" s="32"/>
      <c r="E9" s="32"/>
      <c r="F9" s="32"/>
    </row>
    <row r="10" spans="1:6" ht="24.75" customHeight="1">
      <c r="A10" s="3" t="s">
        <v>10</v>
      </c>
      <c r="B10" s="32"/>
      <c r="C10" s="4" t="s">
        <v>14</v>
      </c>
      <c r="D10" s="32">
        <f>E10+F10</f>
        <v>37873.15</v>
      </c>
      <c r="E10" s="32">
        <v>37873.15</v>
      </c>
      <c r="F10" s="32"/>
    </row>
    <row r="11" spans="1:6" ht="24.75" customHeight="1">
      <c r="A11" s="3" t="s">
        <v>8</v>
      </c>
      <c r="B11" s="32"/>
      <c r="C11" s="4" t="s">
        <v>15</v>
      </c>
      <c r="D11" s="32">
        <f>E11+F11</f>
        <v>500</v>
      </c>
      <c r="E11" s="32">
        <v>500</v>
      </c>
      <c r="F11" s="32"/>
    </row>
    <row r="12" spans="1:6" ht="24.75" customHeight="1">
      <c r="A12" s="3" t="s">
        <v>156</v>
      </c>
      <c r="B12" s="32"/>
      <c r="C12" s="4" t="s">
        <v>16</v>
      </c>
      <c r="D12" s="32"/>
      <c r="E12" s="32"/>
      <c r="F12" s="32"/>
    </row>
    <row r="13" spans="1:6" ht="24.75" customHeight="1">
      <c r="A13" s="3"/>
      <c r="B13" s="32"/>
      <c r="C13" s="4" t="s">
        <v>17</v>
      </c>
      <c r="D13" s="32"/>
      <c r="E13" s="32"/>
      <c r="F13" s="32"/>
    </row>
    <row r="14" spans="1:6" ht="24.75" customHeight="1">
      <c r="A14" s="3"/>
      <c r="B14" s="32"/>
      <c r="C14" s="4" t="s">
        <v>18</v>
      </c>
      <c r="D14" s="32">
        <f>E14+F14</f>
        <v>2738.2</v>
      </c>
      <c r="E14" s="32">
        <v>2738.2</v>
      </c>
      <c r="F14" s="32"/>
    </row>
    <row r="15" spans="1:6" ht="24.75" customHeight="1">
      <c r="A15" s="3"/>
      <c r="B15" s="32"/>
      <c r="C15" s="4" t="s">
        <v>169</v>
      </c>
      <c r="D15" s="32"/>
      <c r="E15" s="32"/>
      <c r="F15" s="32"/>
    </row>
    <row r="16" spans="1:6" ht="24.75" customHeight="1">
      <c r="A16" s="3"/>
      <c r="B16" s="32"/>
      <c r="C16" s="60" t="s">
        <v>221</v>
      </c>
      <c r="D16" s="32">
        <f>E16+F16</f>
        <v>1179.44</v>
      </c>
      <c r="E16" s="32">
        <v>1179.44</v>
      </c>
      <c r="F16" s="32"/>
    </row>
    <row r="17" spans="1:6" ht="24.75" customHeight="1">
      <c r="A17" s="3"/>
      <c r="B17" s="32"/>
      <c r="C17" s="4" t="s">
        <v>320</v>
      </c>
      <c r="D17" s="32"/>
      <c r="E17" s="32"/>
      <c r="F17" s="32"/>
    </row>
    <row r="18" spans="1:6" ht="24.75" customHeight="1">
      <c r="A18" s="3"/>
      <c r="B18" s="32"/>
      <c r="C18" s="4" t="s">
        <v>321</v>
      </c>
      <c r="D18" s="32"/>
      <c r="E18" s="32"/>
      <c r="F18" s="32"/>
    </row>
    <row r="19" spans="1:6" ht="24.75" customHeight="1">
      <c r="A19" s="3"/>
      <c r="B19" s="32"/>
      <c r="C19" s="4" t="s">
        <v>322</v>
      </c>
      <c r="D19" s="32"/>
      <c r="E19" s="32"/>
      <c r="F19" s="32"/>
    </row>
    <row r="20" spans="1:6" ht="24.75" customHeight="1">
      <c r="A20" s="3"/>
      <c r="B20" s="32"/>
      <c r="C20" s="4" t="s">
        <v>323</v>
      </c>
      <c r="D20" s="32"/>
      <c r="E20" s="32"/>
      <c r="F20" s="32"/>
    </row>
    <row r="21" spans="1:6" ht="24.75" customHeight="1">
      <c r="A21" s="3"/>
      <c r="B21" s="32"/>
      <c r="C21" s="4" t="s">
        <v>324</v>
      </c>
      <c r="D21" s="32"/>
      <c r="E21" s="32"/>
      <c r="F21" s="32"/>
    </row>
    <row r="22" spans="1:6" ht="24.75" customHeight="1">
      <c r="A22" s="3"/>
      <c r="B22" s="32"/>
      <c r="C22" s="4" t="s">
        <v>325</v>
      </c>
      <c r="D22" s="32"/>
      <c r="E22" s="32"/>
      <c r="F22" s="32"/>
    </row>
    <row r="23" spans="1:6" ht="24.75" customHeight="1">
      <c r="A23" s="3"/>
      <c r="B23" s="32"/>
      <c r="C23" s="4" t="s">
        <v>326</v>
      </c>
      <c r="D23" s="32"/>
      <c r="E23" s="32"/>
      <c r="F23" s="32"/>
    </row>
    <row r="24" spans="1:6" ht="24.75" customHeight="1">
      <c r="A24" s="3"/>
      <c r="B24" s="32"/>
      <c r="C24" s="4" t="s">
        <v>327</v>
      </c>
      <c r="D24" s="32"/>
      <c r="E24" s="32"/>
      <c r="F24" s="32"/>
    </row>
    <row r="25" spans="1:6" ht="24.75" customHeight="1">
      <c r="A25" s="3"/>
      <c r="B25" s="32"/>
      <c r="C25" s="4" t="s">
        <v>328</v>
      </c>
      <c r="D25" s="32"/>
      <c r="E25" s="32"/>
      <c r="F25" s="32"/>
    </row>
    <row r="26" spans="1:6" ht="24.75" customHeight="1">
      <c r="A26" s="3"/>
      <c r="B26" s="32"/>
      <c r="C26" s="4" t="s">
        <v>170</v>
      </c>
      <c r="D26" s="32">
        <f>E26+F26</f>
        <v>2149.79</v>
      </c>
      <c r="E26" s="32">
        <v>2149.79</v>
      </c>
      <c r="F26" s="32"/>
    </row>
    <row r="27" spans="1:6" ht="24.75" customHeight="1">
      <c r="A27" s="3"/>
      <c r="B27" s="32"/>
      <c r="C27" s="4" t="s">
        <v>329</v>
      </c>
      <c r="D27" s="32"/>
      <c r="E27" s="32"/>
      <c r="F27" s="32"/>
    </row>
    <row r="28" spans="1:6" ht="24.75" customHeight="1">
      <c r="A28" s="3"/>
      <c r="B28" s="32"/>
      <c r="C28" s="4" t="s">
        <v>330</v>
      </c>
      <c r="D28" s="32"/>
      <c r="E28" s="32"/>
      <c r="F28" s="32"/>
    </row>
    <row r="29" spans="1:6" ht="24.75" customHeight="1">
      <c r="A29" s="3"/>
      <c r="B29" s="32"/>
      <c r="C29" s="4" t="s">
        <v>331</v>
      </c>
      <c r="D29" s="32"/>
      <c r="E29" s="32"/>
      <c r="F29" s="32"/>
    </row>
    <row r="30" spans="1:6" ht="24.75" customHeight="1">
      <c r="A30" s="3"/>
      <c r="B30" s="32"/>
      <c r="C30" s="4" t="s">
        <v>332</v>
      </c>
      <c r="D30" s="32"/>
      <c r="E30" s="32"/>
      <c r="F30" s="32"/>
    </row>
    <row r="31" spans="1:6" ht="24.75" customHeight="1">
      <c r="A31" s="3"/>
      <c r="B31" s="32"/>
      <c r="C31" s="4" t="s">
        <v>333</v>
      </c>
      <c r="D31" s="32"/>
      <c r="E31" s="32"/>
      <c r="F31" s="32"/>
    </row>
    <row r="32" spans="1:6" ht="24.75" customHeight="1">
      <c r="A32" s="3"/>
      <c r="B32" s="32"/>
      <c r="C32" s="4" t="s">
        <v>334</v>
      </c>
      <c r="D32" s="32"/>
      <c r="E32" s="32"/>
      <c r="F32" s="32"/>
    </row>
    <row r="33" spans="1:6" ht="24.75" customHeight="1">
      <c r="A33" s="3"/>
      <c r="B33" s="32"/>
      <c r="C33" s="4" t="s">
        <v>335</v>
      </c>
      <c r="D33" s="32"/>
      <c r="E33" s="32"/>
      <c r="F33" s="32"/>
    </row>
    <row r="34" spans="1:6" ht="24.75" customHeight="1">
      <c r="A34" s="3"/>
      <c r="B34" s="32"/>
      <c r="C34" s="4" t="s">
        <v>336</v>
      </c>
      <c r="D34" s="32"/>
      <c r="E34" s="32"/>
      <c r="F34" s="32"/>
    </row>
    <row r="35" spans="1:6" ht="24.75" customHeight="1">
      <c r="A35" s="3"/>
      <c r="B35" s="32"/>
      <c r="C35" s="4" t="s">
        <v>20</v>
      </c>
      <c r="D35" s="32"/>
      <c r="E35" s="32"/>
      <c r="F35" s="32"/>
    </row>
    <row r="36" spans="1:6" ht="24.75" customHeight="1">
      <c r="A36" s="3"/>
      <c r="B36" s="32"/>
      <c r="C36" s="3"/>
      <c r="D36" s="32"/>
      <c r="E36" s="32"/>
      <c r="F36" s="32"/>
    </row>
    <row r="37" spans="1:6" ht="24.75" customHeight="1">
      <c r="A37" s="3" t="s">
        <v>21</v>
      </c>
      <c r="B37" s="32">
        <f>B6+B10</f>
        <v>44440.58</v>
      </c>
      <c r="C37" s="4" t="s">
        <v>22</v>
      </c>
      <c r="D37" s="32">
        <f>SUM(D10:D26)</f>
        <v>44440.58</v>
      </c>
      <c r="E37" s="32">
        <f>SUM(E10:E26)</f>
        <v>44440.58</v>
      </c>
      <c r="F37" s="32"/>
    </row>
    <row r="38" spans="1:6" s="22" customFormat="1" ht="49.5" customHeight="1">
      <c r="A38" s="69"/>
      <c r="B38" s="69"/>
      <c r="C38" s="69"/>
      <c r="D38" s="69"/>
      <c r="E38" s="69"/>
      <c r="F38" s="69"/>
    </row>
    <row r="39" spans="1:6" s="22" customFormat="1" ht="33.75" customHeight="1">
      <c r="A39" s="71"/>
      <c r="B39" s="71"/>
      <c r="C39" s="71"/>
      <c r="D39" s="71"/>
      <c r="E39" s="71"/>
      <c r="F39" s="71"/>
    </row>
    <row r="40" spans="1:6" s="22" customFormat="1" ht="33.75" customHeight="1">
      <c r="A40" s="71"/>
      <c r="B40" s="71"/>
      <c r="C40" s="71"/>
      <c r="D40" s="71"/>
      <c r="E40" s="71"/>
      <c r="F40" s="71"/>
    </row>
    <row r="41" spans="1:6" s="22" customFormat="1" ht="33.75" customHeight="1">
      <c r="A41" s="70"/>
      <c r="B41" s="70"/>
      <c r="C41" s="70"/>
      <c r="D41" s="70"/>
      <c r="E41" s="70"/>
      <c r="F41" s="70"/>
    </row>
    <row r="42" spans="1:6" ht="26.25" customHeight="1">
      <c r="A42" s="66"/>
      <c r="B42" s="66"/>
      <c r="C42" s="66"/>
      <c r="D42" s="66"/>
      <c r="E42" s="66"/>
      <c r="F42" s="66"/>
    </row>
  </sheetData>
  <sheetProtection/>
  <mergeCells count="8">
    <mergeCell ref="A42:F42"/>
    <mergeCell ref="A2:F2"/>
    <mergeCell ref="A4:B4"/>
    <mergeCell ref="C4:F4"/>
    <mergeCell ref="A38:F38"/>
    <mergeCell ref="A41:F41"/>
    <mergeCell ref="A39:F39"/>
    <mergeCell ref="A40:F40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" width="34.28125" style="16" customWidth="1"/>
    <col min="2" max="2" width="29.421875" style="16" customWidth="1"/>
    <col min="3" max="3" width="29.140625" style="16" customWidth="1"/>
    <col min="4" max="4" width="13.7109375" style="16" customWidth="1"/>
    <col min="5" max="5" width="12.421875" style="16" customWidth="1"/>
    <col min="6" max="6" width="13.421875" style="16" customWidth="1"/>
    <col min="7" max="7" width="13.00390625" style="16" customWidth="1"/>
    <col min="8" max="8" width="14.421875" style="16" customWidth="1"/>
    <col min="9" max="9" width="13.8515625" style="16" customWidth="1"/>
    <col min="10" max="10" width="29.57421875" style="16" customWidth="1"/>
    <col min="11" max="11" width="19.421875" style="16" customWidth="1"/>
    <col min="12" max="15" width="9.00390625" style="16" customWidth="1"/>
    <col min="16" max="16" width="15.00390625" style="16" customWidth="1"/>
    <col min="17" max="16384" width="9.00390625" style="16" customWidth="1"/>
  </cols>
  <sheetData>
    <row r="1" spans="1:16" ht="13.5">
      <c r="A1" t="s">
        <v>234</v>
      </c>
      <c r="B1" s="23"/>
      <c r="C1" s="24" t="s">
        <v>148</v>
      </c>
      <c r="D1" s="24" t="s">
        <v>148</v>
      </c>
      <c r="E1" s="24"/>
      <c r="F1" s="24"/>
      <c r="G1" s="24" t="s">
        <v>148</v>
      </c>
      <c r="H1" s="24" t="s">
        <v>148</v>
      </c>
      <c r="I1" s="24"/>
      <c r="J1" s="24"/>
      <c r="K1" s="24" t="s">
        <v>148</v>
      </c>
      <c r="L1" s="24"/>
      <c r="M1" s="24"/>
      <c r="N1" s="24"/>
      <c r="O1" s="24" t="s">
        <v>148</v>
      </c>
      <c r="P1" s="24" t="s">
        <v>148</v>
      </c>
    </row>
    <row r="2" spans="1:16" ht="27" customHeight="1">
      <c r="A2" s="94" t="s">
        <v>235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26.25" customHeight="1">
      <c r="A3" s="96"/>
      <c r="B3" s="96"/>
      <c r="C3" s="25"/>
      <c r="D3" s="28"/>
      <c r="E3" s="28"/>
      <c r="F3" s="28"/>
      <c r="G3" s="29"/>
      <c r="H3" s="26"/>
      <c r="I3" s="26"/>
      <c r="J3" s="26"/>
      <c r="K3" s="27"/>
      <c r="L3" s="27"/>
      <c r="M3" s="27"/>
      <c r="N3" s="27"/>
      <c r="O3" s="95" t="s">
        <v>39</v>
      </c>
      <c r="P3" s="95"/>
    </row>
    <row r="4" spans="1:16" s="63" customFormat="1" ht="27" customHeight="1">
      <c r="A4" s="82" t="s">
        <v>158</v>
      </c>
      <c r="B4" s="82" t="s">
        <v>236</v>
      </c>
      <c r="C4" s="82" t="s">
        <v>237</v>
      </c>
      <c r="D4" s="82" t="s">
        <v>238</v>
      </c>
      <c r="E4" s="82"/>
      <c r="F4" s="82"/>
      <c r="G4" s="82"/>
      <c r="H4" s="82"/>
      <c r="I4" s="82" t="s">
        <v>239</v>
      </c>
      <c r="J4" s="82" t="s">
        <v>240</v>
      </c>
      <c r="K4" s="82" t="s">
        <v>241</v>
      </c>
      <c r="L4" s="82" t="s">
        <v>242</v>
      </c>
      <c r="M4" s="82" t="s">
        <v>243</v>
      </c>
      <c r="N4" s="82" t="s">
        <v>244</v>
      </c>
      <c r="O4" s="82" t="s">
        <v>245</v>
      </c>
      <c r="P4" s="82" t="s">
        <v>246</v>
      </c>
    </row>
    <row r="5" spans="1:16" s="63" customFormat="1" ht="22.5" customHeight="1">
      <c r="A5" s="82"/>
      <c r="B5" s="82"/>
      <c r="C5" s="82"/>
      <c r="D5" s="56" t="s">
        <v>247</v>
      </c>
      <c r="E5" s="56" t="s">
        <v>248</v>
      </c>
      <c r="F5" s="56" t="s">
        <v>249</v>
      </c>
      <c r="G5" s="56" t="s">
        <v>250</v>
      </c>
      <c r="H5" s="56" t="s">
        <v>251</v>
      </c>
      <c r="I5" s="82"/>
      <c r="J5" s="82"/>
      <c r="K5" s="82"/>
      <c r="L5" s="82"/>
      <c r="M5" s="82"/>
      <c r="N5" s="82"/>
      <c r="O5" s="82"/>
      <c r="P5" s="82"/>
    </row>
    <row r="6" spans="1:16" ht="18" customHeight="1">
      <c r="A6" s="97" t="s">
        <v>252</v>
      </c>
      <c r="B6" s="98" t="s">
        <v>253</v>
      </c>
      <c r="C6" s="99" t="s">
        <v>254</v>
      </c>
      <c r="D6" s="100" t="s">
        <v>255</v>
      </c>
      <c r="E6" s="100" t="s">
        <v>256</v>
      </c>
      <c r="F6" s="93" t="s">
        <v>148</v>
      </c>
      <c r="G6" s="93" t="s">
        <v>148</v>
      </c>
      <c r="H6" s="93" t="s">
        <v>148</v>
      </c>
      <c r="I6" s="64" t="s">
        <v>257</v>
      </c>
      <c r="J6" s="64" t="s">
        <v>258</v>
      </c>
      <c r="K6" s="64" t="s">
        <v>259</v>
      </c>
      <c r="L6" s="65" t="s">
        <v>260</v>
      </c>
      <c r="M6" s="65" t="s">
        <v>261</v>
      </c>
      <c r="N6" s="65" t="s">
        <v>262</v>
      </c>
      <c r="O6" s="65" t="s">
        <v>263</v>
      </c>
      <c r="P6" s="65" t="s">
        <v>264</v>
      </c>
    </row>
    <row r="7" spans="1:16" ht="18" customHeight="1">
      <c r="A7" s="97"/>
      <c r="B7" s="98"/>
      <c r="C7" s="99"/>
      <c r="D7" s="100"/>
      <c r="E7" s="100"/>
      <c r="F7" s="93"/>
      <c r="G7" s="93"/>
      <c r="H7" s="93"/>
      <c r="I7" s="64" t="s">
        <v>265</v>
      </c>
      <c r="J7" s="64" t="s">
        <v>266</v>
      </c>
      <c r="K7" s="64" t="s">
        <v>267</v>
      </c>
      <c r="L7" s="65" t="s">
        <v>260</v>
      </c>
      <c r="M7" s="65" t="s">
        <v>268</v>
      </c>
      <c r="N7" s="65" t="s">
        <v>262</v>
      </c>
      <c r="O7" s="65" t="s">
        <v>269</v>
      </c>
      <c r="P7" s="65" t="s">
        <v>264</v>
      </c>
    </row>
    <row r="8" spans="1:16" ht="18" customHeight="1">
      <c r="A8" s="97" t="s">
        <v>270</v>
      </c>
      <c r="B8" s="98" t="s">
        <v>253</v>
      </c>
      <c r="C8" s="99" t="s">
        <v>271</v>
      </c>
      <c r="D8" s="100" t="s">
        <v>272</v>
      </c>
      <c r="E8" s="100" t="s">
        <v>273</v>
      </c>
      <c r="F8" s="100" t="s">
        <v>274</v>
      </c>
      <c r="G8" s="93" t="s">
        <v>148</v>
      </c>
      <c r="H8" s="93" t="s">
        <v>148</v>
      </c>
      <c r="I8" s="100" t="s">
        <v>257</v>
      </c>
      <c r="J8" s="100" t="s">
        <v>258</v>
      </c>
      <c r="K8" s="64" t="s">
        <v>275</v>
      </c>
      <c r="L8" s="65" t="s">
        <v>260</v>
      </c>
      <c r="M8" s="65" t="s">
        <v>276</v>
      </c>
      <c r="N8" s="65" t="s">
        <v>262</v>
      </c>
      <c r="O8" s="65" t="s">
        <v>277</v>
      </c>
      <c r="P8" s="65" t="s">
        <v>264</v>
      </c>
    </row>
    <row r="9" spans="1:16" ht="18" customHeight="1">
      <c r="A9" s="97"/>
      <c r="B9" s="98"/>
      <c r="C9" s="99"/>
      <c r="D9" s="100"/>
      <c r="E9" s="100"/>
      <c r="F9" s="100"/>
      <c r="G9" s="93"/>
      <c r="H9" s="93"/>
      <c r="I9" s="100"/>
      <c r="J9" s="100"/>
      <c r="K9" s="64" t="s">
        <v>278</v>
      </c>
      <c r="L9" s="65" t="s">
        <v>260</v>
      </c>
      <c r="M9" s="65" t="s">
        <v>279</v>
      </c>
      <c r="N9" s="65" t="s">
        <v>280</v>
      </c>
      <c r="O9" s="65" t="s">
        <v>277</v>
      </c>
      <c r="P9" s="65" t="s">
        <v>264</v>
      </c>
    </row>
    <row r="10" spans="1:16" ht="18" customHeight="1">
      <c r="A10" s="97"/>
      <c r="B10" s="98"/>
      <c r="C10" s="99"/>
      <c r="D10" s="100"/>
      <c r="E10" s="100"/>
      <c r="F10" s="100"/>
      <c r="G10" s="93"/>
      <c r="H10" s="93"/>
      <c r="I10" s="100"/>
      <c r="J10" s="100"/>
      <c r="K10" s="64" t="s">
        <v>281</v>
      </c>
      <c r="L10" s="65" t="s">
        <v>260</v>
      </c>
      <c r="M10" s="65" t="s">
        <v>282</v>
      </c>
      <c r="N10" s="65" t="s">
        <v>283</v>
      </c>
      <c r="O10" s="65" t="s">
        <v>277</v>
      </c>
      <c r="P10" s="65" t="s">
        <v>264</v>
      </c>
    </row>
    <row r="11" spans="1:16" ht="18" customHeight="1">
      <c r="A11" s="97"/>
      <c r="B11" s="98"/>
      <c r="C11" s="99"/>
      <c r="D11" s="100"/>
      <c r="E11" s="100"/>
      <c r="F11" s="100"/>
      <c r="G11" s="93"/>
      <c r="H11" s="93"/>
      <c r="I11" s="100"/>
      <c r="J11" s="100"/>
      <c r="K11" s="64" t="s">
        <v>284</v>
      </c>
      <c r="L11" s="65" t="s">
        <v>260</v>
      </c>
      <c r="M11" s="65" t="s">
        <v>282</v>
      </c>
      <c r="N11" s="65" t="s">
        <v>285</v>
      </c>
      <c r="O11" s="65" t="s">
        <v>277</v>
      </c>
      <c r="P11" s="65" t="s">
        <v>264</v>
      </c>
    </row>
    <row r="12" spans="1:16" ht="18" customHeight="1">
      <c r="A12" s="97"/>
      <c r="B12" s="98"/>
      <c r="C12" s="99"/>
      <c r="D12" s="100"/>
      <c r="E12" s="100"/>
      <c r="F12" s="100"/>
      <c r="G12" s="93"/>
      <c r="H12" s="93"/>
      <c r="I12" s="100" t="s">
        <v>265</v>
      </c>
      <c r="J12" s="64" t="s">
        <v>286</v>
      </c>
      <c r="K12" s="64" t="s">
        <v>287</v>
      </c>
      <c r="L12" s="65" t="s">
        <v>260</v>
      </c>
      <c r="M12" s="65" t="s">
        <v>268</v>
      </c>
      <c r="N12" s="65" t="s">
        <v>262</v>
      </c>
      <c r="O12" s="65" t="s">
        <v>277</v>
      </c>
      <c r="P12" s="65" t="s">
        <v>264</v>
      </c>
    </row>
    <row r="13" spans="1:16" ht="18" customHeight="1">
      <c r="A13" s="97"/>
      <c r="B13" s="98"/>
      <c r="C13" s="99"/>
      <c r="D13" s="100"/>
      <c r="E13" s="100"/>
      <c r="F13" s="100"/>
      <c r="G13" s="93"/>
      <c r="H13" s="93"/>
      <c r="I13" s="100"/>
      <c r="J13" s="64" t="s">
        <v>266</v>
      </c>
      <c r="K13" s="64" t="s">
        <v>288</v>
      </c>
      <c r="L13" s="65" t="s">
        <v>260</v>
      </c>
      <c r="M13" s="65" t="s">
        <v>282</v>
      </c>
      <c r="N13" s="65" t="s">
        <v>289</v>
      </c>
      <c r="O13" s="65" t="s">
        <v>277</v>
      </c>
      <c r="P13" s="65" t="s">
        <v>264</v>
      </c>
    </row>
    <row r="14" spans="1:16" ht="18" customHeight="1">
      <c r="A14" s="97" t="s">
        <v>290</v>
      </c>
      <c r="B14" s="98" t="s">
        <v>253</v>
      </c>
      <c r="C14" s="99">
        <v>800</v>
      </c>
      <c r="D14" s="100" t="s">
        <v>291</v>
      </c>
      <c r="E14" s="100" t="s">
        <v>292</v>
      </c>
      <c r="F14" s="93" t="s">
        <v>148</v>
      </c>
      <c r="G14" s="93" t="s">
        <v>148</v>
      </c>
      <c r="H14" s="93" t="s">
        <v>148</v>
      </c>
      <c r="I14" s="100" t="s">
        <v>257</v>
      </c>
      <c r="J14" s="64" t="s">
        <v>293</v>
      </c>
      <c r="K14" s="64" t="s">
        <v>294</v>
      </c>
      <c r="L14" s="65" t="s">
        <v>260</v>
      </c>
      <c r="M14" s="65" t="s">
        <v>276</v>
      </c>
      <c r="N14" s="65" t="s">
        <v>262</v>
      </c>
      <c r="O14" s="65" t="s">
        <v>295</v>
      </c>
      <c r="P14" s="65" t="s">
        <v>296</v>
      </c>
    </row>
    <row r="15" spans="1:16" ht="18" customHeight="1">
      <c r="A15" s="97"/>
      <c r="B15" s="98"/>
      <c r="C15" s="99"/>
      <c r="D15" s="100"/>
      <c r="E15" s="100"/>
      <c r="F15" s="93"/>
      <c r="G15" s="93"/>
      <c r="H15" s="93"/>
      <c r="I15" s="100"/>
      <c r="J15" s="64" t="s">
        <v>258</v>
      </c>
      <c r="K15" s="64" t="s">
        <v>297</v>
      </c>
      <c r="L15" s="65" t="s">
        <v>298</v>
      </c>
      <c r="M15" s="65" t="s">
        <v>282</v>
      </c>
      <c r="N15" s="65" t="s">
        <v>283</v>
      </c>
      <c r="O15" s="65" t="s">
        <v>277</v>
      </c>
      <c r="P15" s="65" t="s">
        <v>296</v>
      </c>
    </row>
    <row r="16" spans="1:16" ht="18" customHeight="1">
      <c r="A16" s="97"/>
      <c r="B16" s="98"/>
      <c r="C16" s="99"/>
      <c r="D16" s="100"/>
      <c r="E16" s="100"/>
      <c r="F16" s="93"/>
      <c r="G16" s="93"/>
      <c r="H16" s="93"/>
      <c r="I16" s="100"/>
      <c r="J16" s="64" t="s">
        <v>299</v>
      </c>
      <c r="K16" s="64" t="s">
        <v>300</v>
      </c>
      <c r="L16" s="65" t="s">
        <v>301</v>
      </c>
      <c r="M16" s="65" t="s">
        <v>261</v>
      </c>
      <c r="N16" s="65" t="s">
        <v>262</v>
      </c>
      <c r="O16" s="65" t="s">
        <v>295</v>
      </c>
      <c r="P16" s="65" t="s">
        <v>296</v>
      </c>
    </row>
    <row r="17" spans="1:16" ht="18" customHeight="1">
      <c r="A17" s="97"/>
      <c r="B17" s="98"/>
      <c r="C17" s="99"/>
      <c r="D17" s="100"/>
      <c r="E17" s="100"/>
      <c r="F17" s="93"/>
      <c r="G17" s="93"/>
      <c r="H17" s="93"/>
      <c r="I17" s="64" t="s">
        <v>265</v>
      </c>
      <c r="J17" s="64" t="s">
        <v>266</v>
      </c>
      <c r="K17" s="64" t="s">
        <v>302</v>
      </c>
      <c r="L17" s="65" t="s">
        <v>298</v>
      </c>
      <c r="M17" s="65" t="s">
        <v>277</v>
      </c>
      <c r="N17" s="65" t="s">
        <v>303</v>
      </c>
      <c r="O17" s="65" t="s">
        <v>277</v>
      </c>
      <c r="P17" s="65" t="s">
        <v>296</v>
      </c>
    </row>
    <row r="18" spans="1:16" ht="18" customHeight="1">
      <c r="A18" s="97" t="s">
        <v>304</v>
      </c>
      <c r="B18" s="98" t="s">
        <v>253</v>
      </c>
      <c r="C18" s="99" t="s">
        <v>305</v>
      </c>
      <c r="D18" s="100" t="s">
        <v>306</v>
      </c>
      <c r="E18" s="100" t="s">
        <v>307</v>
      </c>
      <c r="F18" s="93" t="s">
        <v>148</v>
      </c>
      <c r="G18" s="93" t="s">
        <v>148</v>
      </c>
      <c r="H18" s="93" t="s">
        <v>148</v>
      </c>
      <c r="I18" s="100" t="s">
        <v>257</v>
      </c>
      <c r="J18" s="100" t="s">
        <v>258</v>
      </c>
      <c r="K18" s="64" t="s">
        <v>308</v>
      </c>
      <c r="L18" s="65" t="s">
        <v>260</v>
      </c>
      <c r="M18" s="65" t="s">
        <v>269</v>
      </c>
      <c r="N18" s="65" t="s">
        <v>309</v>
      </c>
      <c r="O18" s="65" t="s">
        <v>277</v>
      </c>
      <c r="P18" s="65" t="s">
        <v>296</v>
      </c>
    </row>
    <row r="19" spans="1:16" ht="18" customHeight="1">
      <c r="A19" s="97"/>
      <c r="B19" s="98"/>
      <c r="C19" s="99"/>
      <c r="D19" s="100"/>
      <c r="E19" s="100"/>
      <c r="F19" s="93"/>
      <c r="G19" s="93"/>
      <c r="H19" s="93"/>
      <c r="I19" s="100"/>
      <c r="J19" s="100"/>
      <c r="K19" s="64" t="s">
        <v>310</v>
      </c>
      <c r="L19" s="65" t="s">
        <v>301</v>
      </c>
      <c r="M19" s="65" t="s">
        <v>261</v>
      </c>
      <c r="N19" s="65" t="s">
        <v>262</v>
      </c>
      <c r="O19" s="65" t="s">
        <v>268</v>
      </c>
      <c r="P19" s="65" t="s">
        <v>296</v>
      </c>
    </row>
    <row r="20" spans="1:16" ht="27">
      <c r="A20" s="97"/>
      <c r="B20" s="98"/>
      <c r="C20" s="99"/>
      <c r="D20" s="100"/>
      <c r="E20" s="100"/>
      <c r="F20" s="93"/>
      <c r="G20" s="93"/>
      <c r="H20" s="93"/>
      <c r="I20" s="100"/>
      <c r="J20" s="100"/>
      <c r="K20" s="64" t="s">
        <v>311</v>
      </c>
      <c r="L20" s="65" t="s">
        <v>301</v>
      </c>
      <c r="M20" s="65" t="s">
        <v>261</v>
      </c>
      <c r="N20" s="65" t="s">
        <v>262</v>
      </c>
      <c r="O20" s="65" t="s">
        <v>268</v>
      </c>
      <c r="P20" s="65" t="s">
        <v>296</v>
      </c>
    </row>
    <row r="21" spans="1:16" ht="13.5">
      <c r="A21" s="97"/>
      <c r="B21" s="98"/>
      <c r="C21" s="99"/>
      <c r="D21" s="100"/>
      <c r="E21" s="100"/>
      <c r="F21" s="93"/>
      <c r="G21" s="93"/>
      <c r="H21" s="93"/>
      <c r="I21" s="100"/>
      <c r="J21" s="100"/>
      <c r="K21" s="64" t="s">
        <v>312</v>
      </c>
      <c r="L21" s="65" t="s">
        <v>301</v>
      </c>
      <c r="M21" s="65" t="s">
        <v>313</v>
      </c>
      <c r="N21" s="65" t="s">
        <v>314</v>
      </c>
      <c r="O21" s="65" t="s">
        <v>268</v>
      </c>
      <c r="P21" s="65" t="s">
        <v>296</v>
      </c>
    </row>
    <row r="22" spans="1:16" ht="13.5">
      <c r="A22" s="97"/>
      <c r="B22" s="98"/>
      <c r="C22" s="99"/>
      <c r="D22" s="100"/>
      <c r="E22" s="100"/>
      <c r="F22" s="93"/>
      <c r="G22" s="93"/>
      <c r="H22" s="93"/>
      <c r="I22" s="100"/>
      <c r="J22" s="100" t="s">
        <v>299</v>
      </c>
      <c r="K22" s="64" t="s">
        <v>315</v>
      </c>
      <c r="L22" s="65" t="s">
        <v>301</v>
      </c>
      <c r="M22" s="65" t="s">
        <v>261</v>
      </c>
      <c r="N22" s="65" t="s">
        <v>262</v>
      </c>
      <c r="O22" s="65" t="s">
        <v>277</v>
      </c>
      <c r="P22" s="65" t="s">
        <v>296</v>
      </c>
    </row>
    <row r="23" spans="1:16" ht="13.5">
      <c r="A23" s="97"/>
      <c r="B23" s="98"/>
      <c r="C23" s="99"/>
      <c r="D23" s="100"/>
      <c r="E23" s="100"/>
      <c r="F23" s="93"/>
      <c r="G23" s="93"/>
      <c r="H23" s="93"/>
      <c r="I23" s="100"/>
      <c r="J23" s="100"/>
      <c r="K23" s="64" t="s">
        <v>316</v>
      </c>
      <c r="L23" s="65" t="s">
        <v>260</v>
      </c>
      <c r="M23" s="65" t="s">
        <v>317</v>
      </c>
      <c r="N23" s="65" t="s">
        <v>262</v>
      </c>
      <c r="O23" s="65" t="s">
        <v>268</v>
      </c>
      <c r="P23" s="65" t="s">
        <v>296</v>
      </c>
    </row>
    <row r="24" spans="1:16" ht="27">
      <c r="A24" s="97"/>
      <c r="B24" s="98"/>
      <c r="C24" s="99"/>
      <c r="D24" s="100"/>
      <c r="E24" s="100"/>
      <c r="F24" s="93"/>
      <c r="G24" s="93"/>
      <c r="H24" s="93"/>
      <c r="I24" s="100" t="s">
        <v>265</v>
      </c>
      <c r="J24" s="100" t="s">
        <v>266</v>
      </c>
      <c r="K24" s="64" t="s">
        <v>318</v>
      </c>
      <c r="L24" s="65" t="s">
        <v>260</v>
      </c>
      <c r="M24" s="65" t="s">
        <v>317</v>
      </c>
      <c r="N24" s="65" t="s">
        <v>262</v>
      </c>
      <c r="O24" s="65" t="s">
        <v>268</v>
      </c>
      <c r="P24" s="65" t="s">
        <v>296</v>
      </c>
    </row>
    <row r="25" spans="1:16" ht="27">
      <c r="A25" s="97"/>
      <c r="B25" s="98"/>
      <c r="C25" s="99"/>
      <c r="D25" s="100"/>
      <c r="E25" s="100"/>
      <c r="F25" s="93"/>
      <c r="G25" s="93"/>
      <c r="H25" s="93"/>
      <c r="I25" s="100"/>
      <c r="J25" s="100"/>
      <c r="K25" s="64" t="s">
        <v>319</v>
      </c>
      <c r="L25" s="65" t="s">
        <v>260</v>
      </c>
      <c r="M25" s="65" t="s">
        <v>317</v>
      </c>
      <c r="N25" s="65" t="s">
        <v>262</v>
      </c>
      <c r="O25" s="65" t="s">
        <v>268</v>
      </c>
      <c r="P25" s="65" t="s">
        <v>296</v>
      </c>
    </row>
  </sheetData>
  <sheetProtection/>
  <mergeCells count="56">
    <mergeCell ref="J18:J21"/>
    <mergeCell ref="J22:J23"/>
    <mergeCell ref="I24:I25"/>
    <mergeCell ref="J24:J25"/>
    <mergeCell ref="I14:I16"/>
    <mergeCell ref="A18:A25"/>
    <mergeCell ref="B18:B25"/>
    <mergeCell ref="C18:C25"/>
    <mergeCell ref="D18:D25"/>
    <mergeCell ref="E18:E25"/>
    <mergeCell ref="F18:F25"/>
    <mergeCell ref="G18:G25"/>
    <mergeCell ref="H18:H25"/>
    <mergeCell ref="I18:I23"/>
    <mergeCell ref="J8:J11"/>
    <mergeCell ref="I12:I13"/>
    <mergeCell ref="A14:A17"/>
    <mergeCell ref="B14:B17"/>
    <mergeCell ref="C14:C17"/>
    <mergeCell ref="D14:D17"/>
    <mergeCell ref="E14:E17"/>
    <mergeCell ref="F14:F17"/>
    <mergeCell ref="G14:G17"/>
    <mergeCell ref="H14:H17"/>
    <mergeCell ref="A8:A13"/>
    <mergeCell ref="B8:B13"/>
    <mergeCell ref="C8:C13"/>
    <mergeCell ref="D8:D13"/>
    <mergeCell ref="E8:E13"/>
    <mergeCell ref="F8:F13"/>
    <mergeCell ref="A6:A7"/>
    <mergeCell ref="B6:B7"/>
    <mergeCell ref="C6:C7"/>
    <mergeCell ref="D6:D7"/>
    <mergeCell ref="E6:E7"/>
    <mergeCell ref="F6:F7"/>
    <mergeCell ref="A2:P2"/>
    <mergeCell ref="O3:P3"/>
    <mergeCell ref="D4:H4"/>
    <mergeCell ref="L4:L5"/>
    <mergeCell ref="M4:M5"/>
    <mergeCell ref="N4:N5"/>
    <mergeCell ref="O4:O5"/>
    <mergeCell ref="P4:P5"/>
    <mergeCell ref="A3:B3"/>
    <mergeCell ref="A4:A5"/>
    <mergeCell ref="G8:G13"/>
    <mergeCell ref="B4:B5"/>
    <mergeCell ref="C4:C5"/>
    <mergeCell ref="I4:I5"/>
    <mergeCell ref="K4:K5"/>
    <mergeCell ref="J4:J5"/>
    <mergeCell ref="G6:G7"/>
    <mergeCell ref="H6:H7"/>
    <mergeCell ref="H8:H13"/>
    <mergeCell ref="I8:I11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6">
      <selection activeCell="C16" sqref="C16:C18"/>
    </sheetView>
  </sheetViews>
  <sheetFormatPr defaultColWidth="15.57421875" defaultRowHeight="24.75" customHeight="1"/>
  <cols>
    <col min="1" max="1" width="15.57421875" style="7" customWidth="1"/>
    <col min="2" max="2" width="34.421875" style="0" customWidth="1"/>
  </cols>
  <sheetData>
    <row r="1" ht="24.75" customHeight="1">
      <c r="A1" t="s">
        <v>162</v>
      </c>
    </row>
    <row r="2" spans="1:5" ht="24.75" customHeight="1">
      <c r="A2" s="67" t="s">
        <v>23</v>
      </c>
      <c r="B2" s="67"/>
      <c r="C2" s="67"/>
      <c r="D2" s="67"/>
      <c r="E2" s="67"/>
    </row>
    <row r="3" spans="1:5" ht="24.75" customHeight="1">
      <c r="A3" s="30" t="s">
        <v>168</v>
      </c>
      <c r="B3" s="5"/>
      <c r="C3" s="5"/>
      <c r="D3" s="5"/>
      <c r="E3" s="6" t="s">
        <v>30</v>
      </c>
    </row>
    <row r="4" spans="1:5" ht="24.75" customHeight="1">
      <c r="A4" s="68" t="s">
        <v>24</v>
      </c>
      <c r="B4" s="68"/>
      <c r="C4" s="68" t="s">
        <v>216</v>
      </c>
      <c r="D4" s="68"/>
      <c r="E4" s="68"/>
    </row>
    <row r="5" spans="1:5" s="1" customFormat="1" ht="24.75" customHeight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</row>
    <row r="6" spans="1:5" s="37" customFormat="1" ht="24.75" customHeight="1">
      <c r="A6" s="35">
        <v>204</v>
      </c>
      <c r="B6" s="59" t="s">
        <v>226</v>
      </c>
      <c r="C6" s="36">
        <f>SUM(D6:E6)</f>
        <v>37873.15</v>
      </c>
      <c r="D6" s="36">
        <f>SUM(D8:D10)</f>
        <v>27316.08</v>
      </c>
      <c r="E6" s="36">
        <f>SUM(E9:E10)</f>
        <v>10557.07</v>
      </c>
    </row>
    <row r="7" spans="1:5" s="37" customFormat="1" ht="24.75" customHeight="1">
      <c r="A7" s="57">
        <v>20404</v>
      </c>
      <c r="B7" s="59" t="s">
        <v>227</v>
      </c>
      <c r="C7" s="36">
        <f>SUM(C8:C10)</f>
        <v>37873.15</v>
      </c>
      <c r="D7" s="36">
        <f>SUM(D8:D10)</f>
        <v>27316.08</v>
      </c>
      <c r="E7" s="36">
        <f>SUM(E8:E10)</f>
        <v>10557.07</v>
      </c>
    </row>
    <row r="8" spans="1:5" s="37" customFormat="1" ht="24.75" customHeight="1">
      <c r="A8" s="57">
        <v>2040401</v>
      </c>
      <c r="B8" s="62" t="s">
        <v>223</v>
      </c>
      <c r="C8" s="58">
        <f>D8+E8</f>
        <v>27316.08</v>
      </c>
      <c r="D8" s="58">
        <v>27316.08</v>
      </c>
      <c r="E8" s="36"/>
    </row>
    <row r="9" spans="1:5" s="37" customFormat="1" ht="24.75" customHeight="1">
      <c r="A9" s="57">
        <v>2040410</v>
      </c>
      <c r="B9" s="62" t="s">
        <v>219</v>
      </c>
      <c r="C9" s="58">
        <f>D9+E9</f>
        <v>2800</v>
      </c>
      <c r="D9" s="58"/>
      <c r="E9" s="58">
        <v>2800</v>
      </c>
    </row>
    <row r="10" spans="1:5" s="37" customFormat="1" ht="24.75" customHeight="1">
      <c r="A10" s="57">
        <v>2040499</v>
      </c>
      <c r="B10" s="62" t="s">
        <v>220</v>
      </c>
      <c r="C10" s="58">
        <f>D10+E10</f>
        <v>7757.07</v>
      </c>
      <c r="D10" s="58"/>
      <c r="E10" s="58">
        <v>7757.07</v>
      </c>
    </row>
    <row r="11" spans="1:5" s="37" customFormat="1" ht="24.75" customHeight="1">
      <c r="A11" s="35">
        <v>205</v>
      </c>
      <c r="B11" s="59" t="s">
        <v>224</v>
      </c>
      <c r="C11" s="36">
        <f>SUM(C12)</f>
        <v>500</v>
      </c>
      <c r="D11" s="36"/>
      <c r="E11" s="36">
        <f>SUM(E12)</f>
        <v>500</v>
      </c>
    </row>
    <row r="12" spans="1:5" s="37" customFormat="1" ht="24.75" customHeight="1">
      <c r="A12" s="57">
        <v>20508</v>
      </c>
      <c r="B12" s="62" t="s">
        <v>225</v>
      </c>
      <c r="C12" s="58">
        <v>500</v>
      </c>
      <c r="D12" s="58"/>
      <c r="E12" s="58">
        <v>500</v>
      </c>
    </row>
    <row r="13" spans="1:5" s="37" customFormat="1" ht="24.75" customHeight="1">
      <c r="A13" s="57">
        <v>2050803</v>
      </c>
      <c r="B13" s="62" t="s">
        <v>222</v>
      </c>
      <c r="C13" s="58">
        <v>500</v>
      </c>
      <c r="D13" s="58"/>
      <c r="E13" s="58">
        <v>500</v>
      </c>
    </row>
    <row r="14" spans="1:5" s="37" customFormat="1" ht="24.75" customHeight="1">
      <c r="A14" s="35">
        <v>208</v>
      </c>
      <c r="B14" s="33" t="s">
        <v>201</v>
      </c>
      <c r="C14" s="36">
        <f aca="true" t="shared" si="0" ref="C14:C27">SUM(D14:E14)</f>
        <v>2738.2</v>
      </c>
      <c r="D14" s="36">
        <f>D15+D19</f>
        <v>2738.2</v>
      </c>
      <c r="E14" s="36"/>
    </row>
    <row r="15" spans="1:5" ht="24.75" customHeight="1">
      <c r="A15" s="8">
        <v>20805</v>
      </c>
      <c r="B15" s="3" t="s">
        <v>202</v>
      </c>
      <c r="C15" s="32">
        <f t="shared" si="0"/>
        <v>2716.79</v>
      </c>
      <c r="D15" s="32">
        <f>SUM(D16:D18)</f>
        <v>2716.79</v>
      </c>
      <c r="E15" s="32"/>
    </row>
    <row r="16" spans="1:5" ht="24.75" customHeight="1">
      <c r="A16" s="8">
        <v>2080501</v>
      </c>
      <c r="B16" s="3" t="s">
        <v>196</v>
      </c>
      <c r="C16" s="32">
        <f t="shared" si="0"/>
        <v>366.41</v>
      </c>
      <c r="D16" s="32">
        <v>366.41</v>
      </c>
      <c r="E16" s="32"/>
    </row>
    <row r="17" spans="1:5" ht="24.75" customHeight="1">
      <c r="A17" s="8">
        <v>2080505</v>
      </c>
      <c r="B17" s="3" t="s">
        <v>197</v>
      </c>
      <c r="C17" s="32">
        <f t="shared" si="0"/>
        <v>2220.13</v>
      </c>
      <c r="D17" s="32">
        <v>2220.13</v>
      </c>
      <c r="E17" s="32"/>
    </row>
    <row r="18" spans="1:5" ht="24.75" customHeight="1">
      <c r="A18" s="8">
        <v>2080506</v>
      </c>
      <c r="B18" s="3" t="s">
        <v>210</v>
      </c>
      <c r="C18" s="32">
        <f t="shared" si="0"/>
        <v>130.25</v>
      </c>
      <c r="D18" s="32">
        <v>130.25</v>
      </c>
      <c r="E18" s="32"/>
    </row>
    <row r="19" spans="1:5" ht="24.75" customHeight="1">
      <c r="A19" s="8">
        <v>20808</v>
      </c>
      <c r="B19" s="3" t="s">
        <v>203</v>
      </c>
      <c r="C19" s="32">
        <f t="shared" si="0"/>
        <v>21.41</v>
      </c>
      <c r="D19" s="32">
        <v>21.41</v>
      </c>
      <c r="E19" s="32"/>
    </row>
    <row r="20" spans="1:5" ht="24.75" customHeight="1">
      <c r="A20" s="8">
        <v>2080899</v>
      </c>
      <c r="B20" s="3" t="s">
        <v>198</v>
      </c>
      <c r="C20" s="32">
        <f t="shared" si="0"/>
        <v>21.41</v>
      </c>
      <c r="D20" s="32">
        <v>21.41</v>
      </c>
      <c r="E20" s="32"/>
    </row>
    <row r="21" spans="1:5" s="37" customFormat="1" ht="24.75" customHeight="1">
      <c r="A21" s="35">
        <v>210</v>
      </c>
      <c r="B21" s="33" t="s">
        <v>204</v>
      </c>
      <c r="C21" s="36">
        <f t="shared" si="0"/>
        <v>1179.44</v>
      </c>
      <c r="D21" s="36">
        <v>1179.44</v>
      </c>
      <c r="E21" s="36"/>
    </row>
    <row r="22" spans="1:5" ht="24.75" customHeight="1">
      <c r="A22" s="8">
        <v>21011</v>
      </c>
      <c r="B22" s="3" t="s">
        <v>205</v>
      </c>
      <c r="C22" s="32">
        <f t="shared" si="0"/>
        <v>1179.44</v>
      </c>
      <c r="D22" s="32">
        <v>1179.44</v>
      </c>
      <c r="E22" s="32"/>
    </row>
    <row r="23" spans="1:5" ht="24.75" customHeight="1">
      <c r="A23" s="8">
        <v>2101101</v>
      </c>
      <c r="B23" s="3" t="s">
        <v>199</v>
      </c>
      <c r="C23" s="32">
        <f t="shared" si="0"/>
        <v>1179.44</v>
      </c>
      <c r="D23" s="32">
        <v>1179.44</v>
      </c>
      <c r="E23" s="32"/>
    </row>
    <row r="24" spans="1:5" s="37" customFormat="1" ht="24.75" customHeight="1">
      <c r="A24" s="35">
        <v>221</v>
      </c>
      <c r="B24" s="33" t="s">
        <v>206</v>
      </c>
      <c r="C24" s="36">
        <f t="shared" si="0"/>
        <v>2149.7900000000004</v>
      </c>
      <c r="D24" s="36">
        <f>D25</f>
        <v>2149.7900000000004</v>
      </c>
      <c r="E24" s="36"/>
    </row>
    <row r="25" spans="1:5" ht="24.75" customHeight="1">
      <c r="A25" s="8">
        <v>22102</v>
      </c>
      <c r="B25" s="3" t="s">
        <v>207</v>
      </c>
      <c r="C25" s="32">
        <f t="shared" si="0"/>
        <v>2149.7900000000004</v>
      </c>
      <c r="D25" s="32">
        <f>SUM(D26:D27)</f>
        <v>2149.7900000000004</v>
      </c>
      <c r="E25" s="32"/>
    </row>
    <row r="26" spans="1:5" ht="24.75" customHeight="1">
      <c r="A26" s="8">
        <v>2210201</v>
      </c>
      <c r="B26" s="3" t="s">
        <v>200</v>
      </c>
      <c r="C26" s="32">
        <f t="shared" si="0"/>
        <v>2069.51</v>
      </c>
      <c r="D26" s="32">
        <v>2069.51</v>
      </c>
      <c r="E26" s="32"/>
    </row>
    <row r="27" spans="1:5" ht="24.75" customHeight="1">
      <c r="A27" s="8">
        <v>2210203</v>
      </c>
      <c r="B27" s="3" t="s">
        <v>192</v>
      </c>
      <c r="C27" s="32">
        <f t="shared" si="0"/>
        <v>80.28</v>
      </c>
      <c r="D27" s="32">
        <v>80.28</v>
      </c>
      <c r="E27" s="32"/>
    </row>
    <row r="28" spans="1:5" ht="24.75" customHeight="1">
      <c r="A28" s="72" t="s">
        <v>5</v>
      </c>
      <c r="B28" s="72"/>
      <c r="C28" s="36">
        <f>D28+E28</f>
        <v>44440.58</v>
      </c>
      <c r="D28" s="36">
        <f>D6+D14+D21+D24+D11</f>
        <v>33383.51</v>
      </c>
      <c r="E28" s="36">
        <f>E6+E11</f>
        <v>11057.07</v>
      </c>
    </row>
    <row r="31" ht="24.75" customHeight="1">
      <c r="A31"/>
    </row>
  </sheetData>
  <sheetProtection/>
  <mergeCells count="4">
    <mergeCell ref="A2:E2"/>
    <mergeCell ref="A4:B4"/>
    <mergeCell ref="C4:E4"/>
    <mergeCell ref="A28:B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34">
      <selection activeCell="B6" sqref="B6"/>
    </sheetView>
  </sheetViews>
  <sheetFormatPr defaultColWidth="15.57421875" defaultRowHeight="24.75" customHeight="1"/>
  <cols>
    <col min="1" max="1" width="18.28125" style="53" customWidth="1"/>
    <col min="2" max="2" width="31.57421875" style="39" customWidth="1"/>
    <col min="3" max="16384" width="15.57421875" style="39" customWidth="1"/>
  </cols>
  <sheetData>
    <row r="1" ht="24.75" customHeight="1">
      <c r="A1" s="39" t="s">
        <v>163</v>
      </c>
    </row>
    <row r="2" spans="1:5" ht="24.75" customHeight="1">
      <c r="A2" s="74" t="s">
        <v>31</v>
      </c>
      <c r="B2" s="74"/>
      <c r="C2" s="74"/>
      <c r="D2" s="74"/>
      <c r="E2" s="74"/>
    </row>
    <row r="3" spans="1:5" ht="24.75" customHeight="1">
      <c r="A3" s="40" t="s">
        <v>168</v>
      </c>
      <c r="E3" s="41" t="s">
        <v>40</v>
      </c>
    </row>
    <row r="4" spans="1:5" ht="24.75" customHeight="1">
      <c r="A4" s="75" t="s">
        <v>32</v>
      </c>
      <c r="B4" s="75"/>
      <c r="C4" s="75" t="s">
        <v>217</v>
      </c>
      <c r="D4" s="75"/>
      <c r="E4" s="75"/>
    </row>
    <row r="5" spans="1:5" s="43" customFormat="1" ht="24.75" customHeight="1">
      <c r="A5" s="42" t="s">
        <v>25</v>
      </c>
      <c r="B5" s="42" t="s">
        <v>26</v>
      </c>
      <c r="C5" s="42" t="s">
        <v>5</v>
      </c>
      <c r="D5" s="42" t="s">
        <v>34</v>
      </c>
      <c r="E5" s="42" t="s">
        <v>35</v>
      </c>
    </row>
    <row r="6" spans="1:5" s="47" customFormat="1" ht="24.75" customHeight="1">
      <c r="A6" s="44">
        <v>301</v>
      </c>
      <c r="B6" s="45" t="s">
        <v>36</v>
      </c>
      <c r="C6" s="46">
        <f>D6+E6</f>
        <v>27852.870000000003</v>
      </c>
      <c r="D6" s="46">
        <f>SUM(D7:D16)</f>
        <v>27852.870000000003</v>
      </c>
      <c r="E6" s="46"/>
    </row>
    <row r="7" spans="1:5" ht="24.75" customHeight="1">
      <c r="A7" s="48">
        <v>30101</v>
      </c>
      <c r="B7" s="49" t="s">
        <v>37</v>
      </c>
      <c r="C7" s="50">
        <f aca="true" t="shared" si="0" ref="C7:C34">D7+E7</f>
        <v>5548.88</v>
      </c>
      <c r="D7" s="50">
        <v>5548.88</v>
      </c>
      <c r="E7" s="50"/>
    </row>
    <row r="8" spans="1:5" ht="24.75" customHeight="1">
      <c r="A8" s="48">
        <v>30102</v>
      </c>
      <c r="B8" s="49" t="s">
        <v>38</v>
      </c>
      <c r="C8" s="50">
        <f t="shared" si="0"/>
        <v>6980.37</v>
      </c>
      <c r="D8" s="50">
        <v>6980.37</v>
      </c>
      <c r="E8" s="50"/>
    </row>
    <row r="9" spans="1:5" ht="24.75" customHeight="1">
      <c r="A9" s="48">
        <v>30103</v>
      </c>
      <c r="B9" s="49" t="s">
        <v>172</v>
      </c>
      <c r="C9" s="50">
        <f t="shared" si="0"/>
        <v>8130.68</v>
      </c>
      <c r="D9" s="50">
        <v>8130.68</v>
      </c>
      <c r="E9" s="50"/>
    </row>
    <row r="10" spans="1:5" ht="24.75" customHeight="1">
      <c r="A10" s="48">
        <v>30108</v>
      </c>
      <c r="B10" s="49" t="s">
        <v>175</v>
      </c>
      <c r="C10" s="50">
        <f t="shared" si="0"/>
        <v>2220.13</v>
      </c>
      <c r="D10" s="50">
        <v>2220.13</v>
      </c>
      <c r="E10" s="50"/>
    </row>
    <row r="11" spans="1:5" ht="24.75" customHeight="1">
      <c r="A11" s="48">
        <v>30109</v>
      </c>
      <c r="B11" s="49" t="s">
        <v>215</v>
      </c>
      <c r="C11" s="50">
        <f t="shared" si="0"/>
        <v>130.25</v>
      </c>
      <c r="D11" s="50">
        <v>130.25</v>
      </c>
      <c r="E11" s="50"/>
    </row>
    <row r="12" spans="1:5" ht="24.75" customHeight="1">
      <c r="A12" s="48">
        <v>30110</v>
      </c>
      <c r="B12" s="51" t="s">
        <v>208</v>
      </c>
      <c r="C12" s="50">
        <f t="shared" si="0"/>
        <v>1179.44</v>
      </c>
      <c r="D12" s="50">
        <v>1179.44</v>
      </c>
      <c r="E12" s="50"/>
    </row>
    <row r="13" spans="1:5" ht="24.75" customHeight="1">
      <c r="A13" s="48">
        <v>30112</v>
      </c>
      <c r="B13" s="51" t="s">
        <v>173</v>
      </c>
      <c r="C13" s="50">
        <f t="shared" si="0"/>
        <v>83.25</v>
      </c>
      <c r="D13" s="50">
        <v>83.25</v>
      </c>
      <c r="E13" s="50"/>
    </row>
    <row r="14" spans="1:5" ht="24.75" customHeight="1">
      <c r="A14" s="48">
        <v>30113</v>
      </c>
      <c r="B14" s="51" t="s">
        <v>200</v>
      </c>
      <c r="C14" s="50">
        <f t="shared" si="0"/>
        <v>2069.51</v>
      </c>
      <c r="D14" s="50">
        <v>2069.51</v>
      </c>
      <c r="E14" s="50"/>
    </row>
    <row r="15" spans="1:5" ht="24.75" customHeight="1">
      <c r="A15" s="48">
        <v>30114</v>
      </c>
      <c r="B15" s="51" t="s">
        <v>190</v>
      </c>
      <c r="C15" s="50">
        <f t="shared" si="0"/>
        <v>64.15</v>
      </c>
      <c r="D15" s="50">
        <v>64.15</v>
      </c>
      <c r="E15" s="50"/>
    </row>
    <row r="16" spans="1:5" ht="24.75" customHeight="1">
      <c r="A16" s="48">
        <v>30199</v>
      </c>
      <c r="B16" s="49" t="s">
        <v>174</v>
      </c>
      <c r="C16" s="50">
        <f t="shared" si="0"/>
        <v>1446.21</v>
      </c>
      <c r="D16" s="50">
        <v>1446.21</v>
      </c>
      <c r="E16" s="50"/>
    </row>
    <row r="17" spans="1:5" s="47" customFormat="1" ht="24.75" customHeight="1">
      <c r="A17" s="44">
        <v>302</v>
      </c>
      <c r="B17" s="45" t="s">
        <v>176</v>
      </c>
      <c r="C17" s="46">
        <f t="shared" si="0"/>
        <v>4801.22</v>
      </c>
      <c r="D17" s="46"/>
      <c r="E17" s="46">
        <f>SUM(E18:E34)</f>
        <v>4801.22</v>
      </c>
    </row>
    <row r="18" spans="1:5" ht="24.75" customHeight="1">
      <c r="A18" s="48">
        <v>30201</v>
      </c>
      <c r="B18" s="49" t="s">
        <v>177</v>
      </c>
      <c r="C18" s="50">
        <f t="shared" si="0"/>
        <v>200</v>
      </c>
      <c r="D18" s="50"/>
      <c r="E18" s="50">
        <v>200</v>
      </c>
    </row>
    <row r="19" spans="1:5" ht="24.75" customHeight="1">
      <c r="A19" s="48">
        <v>30202</v>
      </c>
      <c r="B19" s="49" t="s">
        <v>211</v>
      </c>
      <c r="C19" s="50">
        <v>350</v>
      </c>
      <c r="D19" s="50"/>
      <c r="E19" s="50">
        <v>200</v>
      </c>
    </row>
    <row r="20" spans="1:5" ht="24.75" customHeight="1">
      <c r="A20" s="48">
        <v>30203</v>
      </c>
      <c r="B20" s="49" t="s">
        <v>178</v>
      </c>
      <c r="C20" s="50">
        <f t="shared" si="0"/>
        <v>20</v>
      </c>
      <c r="D20" s="50"/>
      <c r="E20" s="50">
        <v>20</v>
      </c>
    </row>
    <row r="21" spans="1:5" ht="24.75" customHeight="1">
      <c r="A21" s="48">
        <v>30204</v>
      </c>
      <c r="B21" s="49" t="s">
        <v>179</v>
      </c>
      <c r="C21" s="50">
        <f t="shared" si="0"/>
        <v>20</v>
      </c>
      <c r="D21" s="50"/>
      <c r="E21" s="50">
        <v>20</v>
      </c>
    </row>
    <row r="22" spans="1:5" ht="24.75" customHeight="1">
      <c r="A22" s="48">
        <v>30207</v>
      </c>
      <c r="B22" s="49" t="s">
        <v>180</v>
      </c>
      <c r="C22" s="50">
        <f t="shared" si="0"/>
        <v>257.84</v>
      </c>
      <c r="D22" s="50"/>
      <c r="E22" s="50">
        <v>257.84</v>
      </c>
    </row>
    <row r="23" spans="1:5" ht="24.75" customHeight="1">
      <c r="A23" s="48">
        <v>30211</v>
      </c>
      <c r="B23" s="51" t="s">
        <v>209</v>
      </c>
      <c r="C23" s="50">
        <f t="shared" si="0"/>
        <v>100</v>
      </c>
      <c r="D23" s="50"/>
      <c r="E23" s="50">
        <v>100</v>
      </c>
    </row>
    <row r="24" spans="1:5" ht="24.75" customHeight="1">
      <c r="A24" s="48">
        <v>30212</v>
      </c>
      <c r="B24" s="49" t="s">
        <v>212</v>
      </c>
      <c r="C24" s="50">
        <f t="shared" si="0"/>
        <v>61</v>
      </c>
      <c r="D24" s="50"/>
      <c r="E24" s="50">
        <v>61</v>
      </c>
    </row>
    <row r="25" spans="1:5" ht="24.75" customHeight="1">
      <c r="A25" s="48">
        <v>30213</v>
      </c>
      <c r="B25" s="49" t="s">
        <v>181</v>
      </c>
      <c r="C25" s="50">
        <f t="shared" si="0"/>
        <v>200</v>
      </c>
      <c r="D25" s="50"/>
      <c r="E25" s="50">
        <v>200</v>
      </c>
    </row>
    <row r="26" spans="1:5" ht="24.75" customHeight="1">
      <c r="A26" s="48">
        <v>30215</v>
      </c>
      <c r="B26" s="49" t="s">
        <v>182</v>
      </c>
      <c r="C26" s="50">
        <f t="shared" si="0"/>
        <v>50</v>
      </c>
      <c r="D26" s="50"/>
      <c r="E26" s="50">
        <v>50</v>
      </c>
    </row>
    <row r="27" spans="1:5" ht="24.75" customHeight="1">
      <c r="A27" s="48">
        <v>30216</v>
      </c>
      <c r="B27" s="49" t="s">
        <v>183</v>
      </c>
      <c r="C27" s="50">
        <f t="shared" si="0"/>
        <v>362.17</v>
      </c>
      <c r="D27" s="50"/>
      <c r="E27" s="50">
        <v>362.17</v>
      </c>
    </row>
    <row r="28" spans="1:5" ht="24.75" customHeight="1">
      <c r="A28" s="48">
        <v>30217</v>
      </c>
      <c r="B28" s="49" t="s">
        <v>213</v>
      </c>
      <c r="C28" s="50">
        <f t="shared" si="0"/>
        <v>51.7</v>
      </c>
      <c r="D28" s="50"/>
      <c r="E28" s="50">
        <v>51.7</v>
      </c>
    </row>
    <row r="29" spans="1:5" ht="24.75" customHeight="1">
      <c r="A29" s="48">
        <v>30227</v>
      </c>
      <c r="B29" s="49" t="s">
        <v>214</v>
      </c>
      <c r="C29" s="50">
        <f t="shared" si="0"/>
        <v>800</v>
      </c>
      <c r="D29" s="50"/>
      <c r="E29" s="50">
        <v>800</v>
      </c>
    </row>
    <row r="30" spans="1:5" ht="24.75" customHeight="1">
      <c r="A30" s="48">
        <v>30228</v>
      </c>
      <c r="B30" s="49" t="s">
        <v>184</v>
      </c>
      <c r="C30" s="50">
        <f t="shared" si="0"/>
        <v>344.91</v>
      </c>
      <c r="D30" s="50"/>
      <c r="E30" s="50">
        <v>344.91</v>
      </c>
    </row>
    <row r="31" spans="1:5" ht="24.75" customHeight="1">
      <c r="A31" s="48">
        <v>30229</v>
      </c>
      <c r="B31" s="49" t="s">
        <v>229</v>
      </c>
      <c r="C31" s="50">
        <f t="shared" si="0"/>
        <v>20</v>
      </c>
      <c r="D31" s="50"/>
      <c r="E31" s="50">
        <v>20</v>
      </c>
    </row>
    <row r="32" spans="1:5" ht="24.75" customHeight="1">
      <c r="A32" s="48">
        <v>30231</v>
      </c>
      <c r="B32" s="49" t="s">
        <v>185</v>
      </c>
      <c r="C32" s="50">
        <f t="shared" si="0"/>
        <v>276.5</v>
      </c>
      <c r="D32" s="50"/>
      <c r="E32" s="50">
        <v>276.5</v>
      </c>
    </row>
    <row r="33" spans="1:5" ht="24.75" customHeight="1">
      <c r="A33" s="48">
        <v>30239</v>
      </c>
      <c r="B33" s="49" t="s">
        <v>186</v>
      </c>
      <c r="C33" s="50">
        <f t="shared" si="0"/>
        <v>1099.8</v>
      </c>
      <c r="D33" s="50"/>
      <c r="E33" s="50">
        <v>1099.8</v>
      </c>
    </row>
    <row r="34" spans="1:5" ht="24.75" customHeight="1">
      <c r="A34" s="48">
        <v>30299</v>
      </c>
      <c r="B34" s="49" t="s">
        <v>187</v>
      </c>
      <c r="C34" s="50">
        <f t="shared" si="0"/>
        <v>737.3</v>
      </c>
      <c r="D34" s="50"/>
      <c r="E34" s="50">
        <v>737.3</v>
      </c>
    </row>
    <row r="35" spans="1:5" s="47" customFormat="1" ht="24.75" customHeight="1">
      <c r="A35" s="44">
        <v>303</v>
      </c>
      <c r="B35" s="45" t="s">
        <v>195</v>
      </c>
      <c r="C35" s="46"/>
      <c r="D35" s="46">
        <f>SUM(D36:D40)</f>
        <v>529.4200000000001</v>
      </c>
      <c r="E35" s="46"/>
    </row>
    <row r="36" spans="1:5" ht="24.75" customHeight="1">
      <c r="A36" s="48">
        <v>30301</v>
      </c>
      <c r="B36" s="49" t="s">
        <v>188</v>
      </c>
      <c r="C36" s="50"/>
      <c r="D36" s="50">
        <v>366.41</v>
      </c>
      <c r="E36" s="50"/>
    </row>
    <row r="37" spans="1:5" ht="24.75" customHeight="1">
      <c r="A37" s="48">
        <v>30305</v>
      </c>
      <c r="B37" s="49" t="s">
        <v>189</v>
      </c>
      <c r="C37" s="50"/>
      <c r="D37" s="50">
        <v>91.41</v>
      </c>
      <c r="E37" s="50"/>
    </row>
    <row r="38" spans="1:5" ht="24.75" customHeight="1">
      <c r="A38" s="48">
        <v>30306</v>
      </c>
      <c r="B38" s="49" t="s">
        <v>228</v>
      </c>
      <c r="C38" s="50"/>
      <c r="D38" s="50">
        <v>50</v>
      </c>
      <c r="E38" s="50"/>
    </row>
    <row r="39" spans="1:5" ht="24.75" customHeight="1">
      <c r="A39" s="48">
        <v>30309</v>
      </c>
      <c r="B39" s="49" t="s">
        <v>191</v>
      </c>
      <c r="C39" s="50"/>
      <c r="D39" s="50">
        <v>21.6</v>
      </c>
      <c r="E39" s="50"/>
    </row>
    <row r="40" spans="1:5" s="47" customFormat="1" ht="24.75" customHeight="1">
      <c r="A40" s="44">
        <v>310</v>
      </c>
      <c r="B40" s="45" t="s">
        <v>193</v>
      </c>
      <c r="C40" s="46"/>
      <c r="D40" s="46"/>
      <c r="E40" s="46">
        <v>200</v>
      </c>
    </row>
    <row r="41" spans="1:5" ht="24.75" customHeight="1">
      <c r="A41" s="48">
        <v>31002</v>
      </c>
      <c r="B41" s="49" t="s">
        <v>194</v>
      </c>
      <c r="C41" s="50"/>
      <c r="D41" s="50"/>
      <c r="E41" s="50">
        <v>200</v>
      </c>
    </row>
    <row r="42" spans="1:5" ht="24.75" customHeight="1">
      <c r="A42" s="76" t="s">
        <v>5</v>
      </c>
      <c r="B42" s="77"/>
      <c r="C42" s="46">
        <f>D42+E42+C35+C40</f>
        <v>33383.51</v>
      </c>
      <c r="D42" s="46">
        <f>D6+D17+D35+D40</f>
        <v>28382.29</v>
      </c>
      <c r="E42" s="46">
        <f>E6+E17+E35+E40</f>
        <v>5001.22</v>
      </c>
    </row>
    <row r="43" spans="1:5" ht="24.75" customHeight="1">
      <c r="A43" s="78"/>
      <c r="B43" s="78"/>
      <c r="C43" s="78"/>
      <c r="D43" s="78"/>
      <c r="E43" s="78"/>
    </row>
    <row r="44" spans="1:5" s="52" customFormat="1" ht="36" customHeight="1">
      <c r="A44" s="73"/>
      <c r="B44" s="73"/>
      <c r="C44" s="73"/>
      <c r="D44" s="73"/>
      <c r="E44" s="73"/>
    </row>
    <row r="45" spans="1:5" ht="27" customHeight="1">
      <c r="A45" s="73"/>
      <c r="B45" s="73"/>
      <c r="C45" s="73"/>
      <c r="D45" s="73"/>
      <c r="E45" s="73"/>
    </row>
    <row r="46" spans="1:5" ht="30.75" customHeight="1">
      <c r="A46" s="73"/>
      <c r="B46" s="73"/>
      <c r="C46" s="73"/>
      <c r="D46" s="73"/>
      <c r="E46" s="73"/>
    </row>
  </sheetData>
  <sheetProtection/>
  <mergeCells count="8">
    <mergeCell ref="A44:E44"/>
    <mergeCell ref="A45:E45"/>
    <mergeCell ref="A46:E46"/>
    <mergeCell ref="A2:E2"/>
    <mergeCell ref="A4:B4"/>
    <mergeCell ref="C4:E4"/>
    <mergeCell ref="A42:B42"/>
    <mergeCell ref="A43:E4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C1">
      <selection activeCell="A9" sqref="A9:L9"/>
    </sheetView>
  </sheetViews>
  <sheetFormatPr defaultColWidth="15.57421875" defaultRowHeight="24.75" customHeight="1"/>
  <cols>
    <col min="1" max="1" width="12.421875" style="0" customWidth="1"/>
    <col min="2" max="2" width="12.7109375" style="0" customWidth="1"/>
    <col min="3" max="3" width="12.57421875" style="0" customWidth="1"/>
    <col min="4" max="5" width="15.57421875" style="0" customWidth="1"/>
    <col min="6" max="6" width="12.8515625" style="0" customWidth="1"/>
    <col min="7" max="7" width="14.00390625" style="0" customWidth="1"/>
    <col min="8" max="8" width="12.421875" style="0" customWidth="1"/>
    <col min="9" max="9" width="12.28125" style="0" customWidth="1"/>
    <col min="10" max="11" width="15.57421875" style="0" customWidth="1"/>
    <col min="12" max="12" width="12.00390625" style="0" customWidth="1"/>
  </cols>
  <sheetData>
    <row r="1" ht="24.75" customHeight="1">
      <c r="A1" t="s">
        <v>164</v>
      </c>
    </row>
    <row r="2" spans="1:12" ht="34.5" customHeight="1">
      <c r="A2" s="67" t="s">
        <v>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24.75" customHeight="1">
      <c r="A3" s="30" t="s">
        <v>168</v>
      </c>
      <c r="L3" s="6" t="s">
        <v>30</v>
      </c>
    </row>
    <row r="4" spans="1:12" ht="29.25" customHeight="1">
      <c r="A4" s="68" t="s">
        <v>216</v>
      </c>
      <c r="B4" s="68"/>
      <c r="C4" s="68"/>
      <c r="D4" s="68"/>
      <c r="E4" s="68"/>
      <c r="F4" s="68"/>
      <c r="G4" s="68" t="s">
        <v>230</v>
      </c>
      <c r="H4" s="68"/>
      <c r="I4" s="68"/>
      <c r="J4" s="68"/>
      <c r="K4" s="68"/>
      <c r="L4" s="68"/>
    </row>
    <row r="5" spans="1:12" s="10" customFormat="1" ht="24.75" customHeight="1">
      <c r="A5" s="79" t="s">
        <v>42</v>
      </c>
      <c r="B5" s="79" t="s">
        <v>43</v>
      </c>
      <c r="C5" s="79" t="s">
        <v>44</v>
      </c>
      <c r="D5" s="79"/>
      <c r="E5" s="79"/>
      <c r="F5" s="79" t="s">
        <v>49</v>
      </c>
      <c r="G5" s="79" t="s">
        <v>42</v>
      </c>
      <c r="H5" s="79" t="s">
        <v>43</v>
      </c>
      <c r="I5" s="79" t="s">
        <v>44</v>
      </c>
      <c r="J5" s="79"/>
      <c r="K5" s="79"/>
      <c r="L5" s="79" t="s">
        <v>49</v>
      </c>
    </row>
    <row r="6" spans="1:12" s="10" customFormat="1" ht="24.75" customHeight="1">
      <c r="A6" s="79"/>
      <c r="B6" s="79"/>
      <c r="C6" s="19" t="s">
        <v>46</v>
      </c>
      <c r="D6" s="19" t="s">
        <v>47</v>
      </c>
      <c r="E6" s="19" t="s">
        <v>48</v>
      </c>
      <c r="F6" s="79"/>
      <c r="G6" s="79"/>
      <c r="H6" s="79"/>
      <c r="I6" s="11" t="s">
        <v>46</v>
      </c>
      <c r="J6" s="11" t="s">
        <v>47</v>
      </c>
      <c r="K6" s="11" t="s">
        <v>48</v>
      </c>
      <c r="L6" s="79"/>
    </row>
    <row r="7" spans="1:12" ht="39" customHeight="1">
      <c r="A7" s="36">
        <f>B7+C7+F7</f>
        <v>1252.7</v>
      </c>
      <c r="B7" s="32">
        <v>61</v>
      </c>
      <c r="C7" s="36">
        <v>1140</v>
      </c>
      <c r="D7" s="32">
        <v>0</v>
      </c>
      <c r="E7" s="32">
        <v>1140</v>
      </c>
      <c r="F7" s="32">
        <v>51.7</v>
      </c>
      <c r="G7" s="36">
        <f>H7+I7+L7</f>
        <v>1155.7</v>
      </c>
      <c r="H7" s="32">
        <v>61</v>
      </c>
      <c r="I7" s="36">
        <f>SUM(J7:K7)</f>
        <v>1043</v>
      </c>
      <c r="J7" s="32">
        <v>0</v>
      </c>
      <c r="K7" s="32">
        <v>1043</v>
      </c>
      <c r="L7" s="32">
        <v>51.7</v>
      </c>
    </row>
    <row r="8" spans="1:12" ht="40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24.7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26.2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</sheetData>
  <sheetProtection/>
  <mergeCells count="14">
    <mergeCell ref="A10:L10"/>
    <mergeCell ref="A2:L2"/>
    <mergeCell ref="A5:A6"/>
    <mergeCell ref="B5:B6"/>
    <mergeCell ref="C5:E5"/>
    <mergeCell ref="F5:F6"/>
    <mergeCell ref="G5:G6"/>
    <mergeCell ref="H5:H6"/>
    <mergeCell ref="I5:K5"/>
    <mergeCell ref="L5:L6"/>
    <mergeCell ref="A4:F4"/>
    <mergeCell ref="G4:L4"/>
    <mergeCell ref="A8:L8"/>
    <mergeCell ref="A9:L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F9" sqref="F9"/>
    </sheetView>
  </sheetViews>
  <sheetFormatPr defaultColWidth="15.57421875" defaultRowHeight="24.75" customHeight="1"/>
  <cols>
    <col min="1" max="1" width="12.421875" style="7" customWidth="1"/>
    <col min="2" max="2" width="29.28125" style="0" customWidth="1"/>
    <col min="3" max="3" width="11.28125" style="0" customWidth="1"/>
    <col min="4" max="4" width="13.8515625" style="0" customWidth="1"/>
    <col min="5" max="5" width="13.7109375" style="0" customWidth="1"/>
  </cols>
  <sheetData>
    <row r="1" ht="24.75" customHeight="1">
      <c r="A1" t="s">
        <v>165</v>
      </c>
    </row>
    <row r="2" spans="1:5" s="12" customFormat="1" ht="47.25" customHeight="1">
      <c r="A2" s="67" t="s">
        <v>50</v>
      </c>
      <c r="B2" s="67"/>
      <c r="C2" s="67"/>
      <c r="D2" s="67"/>
      <c r="E2" s="67"/>
    </row>
    <row r="3" spans="1:5" ht="24.75" customHeight="1">
      <c r="A3" s="30" t="s">
        <v>168</v>
      </c>
      <c r="E3" s="6" t="s">
        <v>30</v>
      </c>
    </row>
    <row r="4" spans="1:5" ht="24.75" customHeight="1">
      <c r="A4" s="68" t="s">
        <v>24</v>
      </c>
      <c r="B4" s="68"/>
      <c r="C4" s="68" t="s">
        <v>216</v>
      </c>
      <c r="D4" s="68"/>
      <c r="E4" s="68"/>
    </row>
    <row r="5" spans="1:5" s="1" customFormat="1" ht="24.75" customHeight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</row>
    <row r="6" spans="1:5" ht="24.75" customHeight="1">
      <c r="A6" s="8">
        <v>206</v>
      </c>
      <c r="B6" s="3" t="s">
        <v>51</v>
      </c>
      <c r="C6" s="3"/>
      <c r="D6" s="3"/>
      <c r="E6" s="3"/>
    </row>
    <row r="7" spans="1:5" ht="24.75" customHeight="1">
      <c r="A7" s="8">
        <v>20610</v>
      </c>
      <c r="B7" s="3" t="s">
        <v>52</v>
      </c>
      <c r="C7" s="3"/>
      <c r="D7" s="3"/>
      <c r="E7" s="3"/>
    </row>
    <row r="8" spans="1:5" ht="24.75" customHeight="1">
      <c r="A8" s="8">
        <v>2061001</v>
      </c>
      <c r="B8" s="3" t="s">
        <v>53</v>
      </c>
      <c r="C8" s="3"/>
      <c r="D8" s="3"/>
      <c r="E8" s="3"/>
    </row>
    <row r="9" spans="1:5" ht="24.75" customHeight="1">
      <c r="A9" s="8" t="s">
        <v>19</v>
      </c>
      <c r="B9" s="3"/>
      <c r="C9" s="3"/>
      <c r="D9" s="3"/>
      <c r="E9" s="3"/>
    </row>
    <row r="10" spans="1:5" ht="24.75" customHeight="1">
      <c r="A10" s="68" t="s">
        <v>42</v>
      </c>
      <c r="B10" s="68"/>
      <c r="C10" s="3"/>
      <c r="D10" s="3"/>
      <c r="E10" s="3"/>
    </row>
  </sheetData>
  <sheetProtection/>
  <mergeCells count="4">
    <mergeCell ref="A4:B4"/>
    <mergeCell ref="C4:E4"/>
    <mergeCell ref="A10:B10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D6" sqref="D6"/>
    </sheetView>
  </sheetViews>
  <sheetFormatPr defaultColWidth="9.140625" defaultRowHeight="15"/>
  <sheetData>
    <row r="1" ht="13.5">
      <c r="A1" t="s">
        <v>337</v>
      </c>
    </row>
    <row r="2" spans="1:12" ht="27">
      <c r="A2" s="67" t="s">
        <v>338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3.5">
      <c r="A3" s="30" t="s">
        <v>339</v>
      </c>
      <c r="L3" s="6" t="s">
        <v>340</v>
      </c>
    </row>
    <row r="4" spans="1:12" ht="13.5">
      <c r="A4" s="68" t="s">
        <v>341</v>
      </c>
      <c r="B4" s="68"/>
      <c r="C4" s="68"/>
      <c r="D4" s="68"/>
      <c r="E4" s="68"/>
      <c r="F4" s="68"/>
      <c r="G4" s="68" t="s">
        <v>342</v>
      </c>
      <c r="H4" s="68"/>
      <c r="I4" s="68"/>
      <c r="J4" s="68"/>
      <c r="K4" s="68"/>
      <c r="L4" s="68"/>
    </row>
    <row r="5" spans="1:12" s="10" customFormat="1" ht="13.5">
      <c r="A5" s="79" t="s">
        <v>343</v>
      </c>
      <c r="B5" s="79" t="s">
        <v>344</v>
      </c>
      <c r="C5" s="79" t="s">
        <v>345</v>
      </c>
      <c r="D5" s="79"/>
      <c r="E5" s="79"/>
      <c r="F5" s="79" t="s">
        <v>346</v>
      </c>
      <c r="G5" s="79" t="s">
        <v>343</v>
      </c>
      <c r="H5" s="79" t="s">
        <v>344</v>
      </c>
      <c r="I5" s="79" t="s">
        <v>345</v>
      </c>
      <c r="J5" s="79"/>
      <c r="K5" s="79"/>
      <c r="L5" s="79" t="s">
        <v>346</v>
      </c>
    </row>
    <row r="6" spans="1:12" s="10" customFormat="1" ht="27">
      <c r="A6" s="79"/>
      <c r="B6" s="79"/>
      <c r="C6" s="61" t="s">
        <v>347</v>
      </c>
      <c r="D6" s="61" t="s">
        <v>348</v>
      </c>
      <c r="E6" s="61" t="s">
        <v>349</v>
      </c>
      <c r="F6" s="79"/>
      <c r="G6" s="79"/>
      <c r="H6" s="79"/>
      <c r="I6" s="61" t="s">
        <v>347</v>
      </c>
      <c r="J6" s="61" t="s">
        <v>348</v>
      </c>
      <c r="K6" s="61" t="s">
        <v>349</v>
      </c>
      <c r="L6" s="79"/>
    </row>
    <row r="7" spans="1:12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3.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3.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13.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</sheetData>
  <sheetProtection/>
  <mergeCells count="14">
    <mergeCell ref="F5:F6"/>
    <mergeCell ref="G5:G6"/>
    <mergeCell ref="H5:H6"/>
    <mergeCell ref="I5:K5"/>
    <mergeCell ref="L5:L6"/>
    <mergeCell ref="A8:L8"/>
    <mergeCell ref="A9:L9"/>
    <mergeCell ref="A10:L10"/>
    <mergeCell ref="A2:L2"/>
    <mergeCell ref="A4:F4"/>
    <mergeCell ref="G4:L4"/>
    <mergeCell ref="A5:A6"/>
    <mergeCell ref="B5:B6"/>
    <mergeCell ref="C5:E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0" sqref="A10"/>
    </sheetView>
  </sheetViews>
  <sheetFormatPr defaultColWidth="9.140625" defaultRowHeight="24.75" customHeight="1"/>
  <cols>
    <col min="1" max="1" width="37.421875" style="0" customWidth="1"/>
    <col min="2" max="2" width="13.7109375" style="0" customWidth="1"/>
    <col min="3" max="3" width="36.140625" style="0" customWidth="1"/>
    <col min="4" max="4" width="15.00390625" style="0" customWidth="1"/>
  </cols>
  <sheetData>
    <row r="1" ht="24.75" customHeight="1">
      <c r="A1" t="s">
        <v>166</v>
      </c>
    </row>
    <row r="2" spans="1:4" ht="40.5" customHeight="1">
      <c r="A2" s="67" t="s">
        <v>54</v>
      </c>
      <c r="B2" s="67"/>
      <c r="C2" s="67"/>
      <c r="D2" s="67"/>
    </row>
    <row r="3" spans="1:4" ht="24.75" customHeight="1">
      <c r="A3" s="30" t="s">
        <v>168</v>
      </c>
      <c r="D3" s="6" t="s">
        <v>30</v>
      </c>
    </row>
    <row r="4" spans="1:4" ht="24.75" customHeight="1">
      <c r="A4" s="81" t="s">
        <v>55</v>
      </c>
      <c r="B4" s="81"/>
      <c r="C4" s="81" t="s">
        <v>56</v>
      </c>
      <c r="D4" s="81"/>
    </row>
    <row r="5" spans="1:4" ht="24.75" customHeight="1">
      <c r="A5" s="20" t="s">
        <v>57</v>
      </c>
      <c r="B5" s="20" t="s">
        <v>58</v>
      </c>
      <c r="C5" s="20" t="s">
        <v>57</v>
      </c>
      <c r="D5" s="20" t="s">
        <v>58</v>
      </c>
    </row>
    <row r="6" spans="1:4" ht="19.5" customHeight="1">
      <c r="A6" s="13" t="s">
        <v>59</v>
      </c>
      <c r="B6" s="32">
        <v>44440.58</v>
      </c>
      <c r="C6" s="13" t="s">
        <v>60</v>
      </c>
      <c r="D6" s="32"/>
    </row>
    <row r="7" spans="1:4" ht="19.5" customHeight="1">
      <c r="A7" s="13" t="s">
        <v>61</v>
      </c>
      <c r="B7" s="32"/>
      <c r="C7" s="13" t="s">
        <v>62</v>
      </c>
      <c r="D7" s="32"/>
    </row>
    <row r="8" spans="1:4" ht="19.5" customHeight="1">
      <c r="A8" s="13" t="s">
        <v>63</v>
      </c>
      <c r="B8" s="32"/>
      <c r="C8" s="13" t="s">
        <v>64</v>
      </c>
      <c r="D8" s="32"/>
    </row>
    <row r="9" spans="1:4" ht="19.5" customHeight="1">
      <c r="A9" s="13" t="s">
        <v>65</v>
      </c>
      <c r="B9" s="32"/>
      <c r="C9" s="13" t="s">
        <v>66</v>
      </c>
      <c r="D9" s="32">
        <v>37873.15</v>
      </c>
    </row>
    <row r="10" spans="1:4" ht="19.5" customHeight="1">
      <c r="A10" s="13" t="s">
        <v>67</v>
      </c>
      <c r="B10" s="32"/>
      <c r="C10" s="13" t="s">
        <v>68</v>
      </c>
      <c r="D10" s="32">
        <v>500</v>
      </c>
    </row>
    <row r="11" spans="1:4" ht="19.5" customHeight="1">
      <c r="A11" s="13" t="s">
        <v>69</v>
      </c>
      <c r="B11" s="32"/>
      <c r="C11" s="13" t="s">
        <v>70</v>
      </c>
      <c r="D11" s="32"/>
    </row>
    <row r="12" spans="1:4" ht="19.5" customHeight="1">
      <c r="A12" s="13" t="s">
        <v>71</v>
      </c>
      <c r="B12" s="32"/>
      <c r="C12" s="13" t="s">
        <v>72</v>
      </c>
      <c r="D12" s="32"/>
    </row>
    <row r="13" spans="1:4" ht="19.5" customHeight="1">
      <c r="A13" s="13" t="s">
        <v>73</v>
      </c>
      <c r="B13" s="32"/>
      <c r="C13" s="13" t="s">
        <v>74</v>
      </c>
      <c r="D13" s="32">
        <v>2738.2</v>
      </c>
    </row>
    <row r="14" spans="1:4" ht="19.5" customHeight="1">
      <c r="A14" s="13" t="s">
        <v>75</v>
      </c>
      <c r="B14" s="32"/>
      <c r="C14" s="13" t="s">
        <v>76</v>
      </c>
      <c r="D14" s="32"/>
    </row>
    <row r="15" spans="1:4" ht="19.5" customHeight="1">
      <c r="A15" s="13" t="s">
        <v>77</v>
      </c>
      <c r="B15" s="32"/>
      <c r="C15" s="55" t="s">
        <v>218</v>
      </c>
      <c r="D15" s="32">
        <v>1179.44</v>
      </c>
    </row>
    <row r="16" spans="1:4" ht="19.5" customHeight="1">
      <c r="A16" s="13" t="s">
        <v>78</v>
      </c>
      <c r="B16" s="32"/>
      <c r="C16" s="13" t="s">
        <v>79</v>
      </c>
      <c r="D16" s="32"/>
    </row>
    <row r="17" spans="1:4" ht="19.5" customHeight="1">
      <c r="A17" s="13" t="s">
        <v>80</v>
      </c>
      <c r="B17" s="32"/>
      <c r="C17" s="13" t="s">
        <v>81</v>
      </c>
      <c r="D17" s="32"/>
    </row>
    <row r="18" spans="1:4" ht="19.5" customHeight="1">
      <c r="A18" s="13" t="s">
        <v>82</v>
      </c>
      <c r="B18" s="32"/>
      <c r="C18" s="13" t="s">
        <v>83</v>
      </c>
      <c r="D18" s="32"/>
    </row>
    <row r="19" spans="1:4" ht="19.5" customHeight="1">
      <c r="A19" s="13" t="s">
        <v>84</v>
      </c>
      <c r="B19" s="32"/>
      <c r="C19" s="13" t="s">
        <v>85</v>
      </c>
      <c r="D19" s="32"/>
    </row>
    <row r="20" spans="1:4" ht="19.5" customHeight="1">
      <c r="A20" s="13" t="s">
        <v>86</v>
      </c>
      <c r="B20" s="32"/>
      <c r="C20" s="13" t="s">
        <v>87</v>
      </c>
      <c r="D20" s="32"/>
    </row>
    <row r="21" spans="1:4" ht="19.5" customHeight="1">
      <c r="A21" s="13" t="s">
        <v>88</v>
      </c>
      <c r="B21" s="32"/>
      <c r="C21" s="13" t="s">
        <v>89</v>
      </c>
      <c r="D21" s="32"/>
    </row>
    <row r="22" spans="1:4" ht="19.5" customHeight="1">
      <c r="A22" s="13" t="s">
        <v>90</v>
      </c>
      <c r="B22" s="32"/>
      <c r="C22" s="13" t="s">
        <v>91</v>
      </c>
      <c r="D22" s="32"/>
    </row>
    <row r="23" spans="1:4" ht="19.5" customHeight="1">
      <c r="A23" s="14"/>
      <c r="B23" s="32"/>
      <c r="C23" s="13" t="s">
        <v>92</v>
      </c>
      <c r="D23" s="32"/>
    </row>
    <row r="24" spans="1:4" ht="19.5" customHeight="1">
      <c r="A24" s="14"/>
      <c r="B24" s="32"/>
      <c r="C24" s="13" t="s">
        <v>93</v>
      </c>
      <c r="D24" s="32"/>
    </row>
    <row r="25" spans="1:4" ht="19.5" customHeight="1">
      <c r="A25" s="14"/>
      <c r="B25" s="32"/>
      <c r="C25" s="13" t="s">
        <v>94</v>
      </c>
      <c r="D25" s="32">
        <v>2149.79</v>
      </c>
    </row>
    <row r="26" spans="1:4" ht="19.5" customHeight="1">
      <c r="A26" s="14"/>
      <c r="B26" s="32"/>
      <c r="C26" s="13" t="s">
        <v>95</v>
      </c>
      <c r="D26" s="32"/>
    </row>
    <row r="27" spans="1:4" ht="19.5" customHeight="1">
      <c r="A27" s="14"/>
      <c r="B27" s="32"/>
      <c r="C27" s="13" t="s">
        <v>96</v>
      </c>
      <c r="D27" s="32"/>
    </row>
    <row r="28" spans="1:4" ht="19.5" customHeight="1">
      <c r="A28" s="14"/>
      <c r="B28" s="32"/>
      <c r="C28" s="13" t="s">
        <v>97</v>
      </c>
      <c r="D28" s="32"/>
    </row>
    <row r="29" spans="1:4" ht="19.5" customHeight="1">
      <c r="A29" s="14"/>
      <c r="B29" s="32"/>
      <c r="C29" s="13" t="s">
        <v>98</v>
      </c>
      <c r="D29" s="32"/>
    </row>
    <row r="30" spans="1:4" ht="19.5" customHeight="1">
      <c r="A30" s="14"/>
      <c r="B30" s="32"/>
      <c r="C30" s="13" t="s">
        <v>99</v>
      </c>
      <c r="D30" s="32"/>
    </row>
    <row r="31" spans="1:4" ht="19.5" customHeight="1">
      <c r="A31" s="14"/>
      <c r="B31" s="32"/>
      <c r="C31" s="13" t="s">
        <v>100</v>
      </c>
      <c r="D31" s="32"/>
    </row>
    <row r="32" spans="1:4" ht="19.5" customHeight="1">
      <c r="A32" s="14"/>
      <c r="B32" s="32"/>
      <c r="C32" s="13" t="s">
        <v>101</v>
      </c>
      <c r="D32" s="32"/>
    </row>
    <row r="33" spans="1:4" ht="19.5" customHeight="1">
      <c r="A33" s="20" t="s">
        <v>102</v>
      </c>
      <c r="B33" s="32">
        <v>44440.58</v>
      </c>
      <c r="C33" s="20" t="s">
        <v>103</v>
      </c>
      <c r="D33" s="32">
        <f>SUM(D6:D32)</f>
        <v>44440.58</v>
      </c>
    </row>
    <row r="34" spans="1:4" ht="19.5" customHeight="1">
      <c r="A34" s="13" t="s">
        <v>104</v>
      </c>
      <c r="B34" s="32"/>
      <c r="C34" s="13" t="s">
        <v>105</v>
      </c>
      <c r="D34" s="32"/>
    </row>
    <row r="35" spans="1:4" ht="19.5" customHeight="1">
      <c r="A35" s="13" t="s">
        <v>106</v>
      </c>
      <c r="B35" s="32"/>
      <c r="C35" s="13" t="s">
        <v>107</v>
      </c>
      <c r="D35" s="32"/>
    </row>
    <row r="36" spans="1:4" ht="19.5" customHeight="1">
      <c r="A36" s="13" t="s">
        <v>108</v>
      </c>
      <c r="B36" s="32"/>
      <c r="C36" s="13" t="s">
        <v>109</v>
      </c>
      <c r="D36" s="32"/>
    </row>
    <row r="37" spans="1:4" ht="19.5" customHeight="1">
      <c r="A37" s="13" t="s">
        <v>110</v>
      </c>
      <c r="B37" s="32"/>
      <c r="C37" s="13" t="s">
        <v>111</v>
      </c>
      <c r="D37" s="32"/>
    </row>
    <row r="38" spans="1:4" ht="19.5" customHeight="1">
      <c r="A38" s="13" t="s">
        <v>112</v>
      </c>
      <c r="B38" s="32"/>
      <c r="C38" s="13" t="s">
        <v>113</v>
      </c>
      <c r="D38" s="32"/>
    </row>
    <row r="39" spans="1:4" ht="19.5" customHeight="1">
      <c r="A39" s="13" t="s">
        <v>114</v>
      </c>
      <c r="B39" s="32"/>
      <c r="C39" s="13" t="s">
        <v>115</v>
      </c>
      <c r="D39" s="32"/>
    </row>
    <row r="40" spans="1:4" ht="19.5" customHeight="1">
      <c r="A40" s="13" t="s">
        <v>116</v>
      </c>
      <c r="B40" s="32"/>
      <c r="C40" s="13" t="s">
        <v>117</v>
      </c>
      <c r="D40" s="32"/>
    </row>
    <row r="41" spans="1:4" ht="19.5" customHeight="1">
      <c r="A41" s="13" t="s">
        <v>118</v>
      </c>
      <c r="B41" s="32"/>
      <c r="C41" s="13" t="s">
        <v>119</v>
      </c>
      <c r="D41" s="32"/>
    </row>
    <row r="42" spans="1:4" ht="19.5" customHeight="1">
      <c r="A42" s="13" t="s">
        <v>120</v>
      </c>
      <c r="B42" s="32"/>
      <c r="C42" s="13" t="s">
        <v>121</v>
      </c>
      <c r="D42" s="32"/>
    </row>
    <row r="43" spans="1:4" ht="19.5" customHeight="1">
      <c r="A43" s="15"/>
      <c r="B43" s="32"/>
      <c r="C43" s="13" t="s">
        <v>122</v>
      </c>
      <c r="D43" s="32"/>
    </row>
    <row r="44" spans="1:4" ht="19.5" customHeight="1">
      <c r="A44" s="15"/>
      <c r="B44" s="32"/>
      <c r="C44" s="13" t="s">
        <v>123</v>
      </c>
      <c r="D44" s="32"/>
    </row>
    <row r="45" spans="1:4" ht="19.5" customHeight="1">
      <c r="A45" s="14"/>
      <c r="B45" s="32"/>
      <c r="C45" s="13" t="s">
        <v>124</v>
      </c>
      <c r="D45" s="32"/>
    </row>
    <row r="46" spans="1:4" ht="19.5" customHeight="1">
      <c r="A46" s="14"/>
      <c r="B46" s="32"/>
      <c r="C46" s="13" t="s">
        <v>125</v>
      </c>
      <c r="D46" s="32"/>
    </row>
    <row r="47" spans="1:4" ht="19.5" customHeight="1">
      <c r="A47" s="20" t="s">
        <v>126</v>
      </c>
      <c r="B47" s="32">
        <v>44440.58</v>
      </c>
      <c r="C47" s="20" t="s">
        <v>127</v>
      </c>
      <c r="D47" s="32">
        <f>D33</f>
        <v>44440.58</v>
      </c>
    </row>
  </sheetData>
  <sheetProtection/>
  <mergeCells count="3">
    <mergeCell ref="A4:B4"/>
    <mergeCell ref="C4:D4"/>
    <mergeCell ref="A2:D2"/>
  </mergeCells>
  <printOptions horizontalCentered="1"/>
  <pageMargins left="0.03937007874015748" right="0.03937007874015748" top="0.3937007874015748" bottom="0.1968503937007874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A1" sqref="A1"/>
    </sheetView>
  </sheetViews>
  <sheetFormatPr defaultColWidth="15.57421875" defaultRowHeight="24.75" customHeight="1"/>
  <cols>
    <col min="1" max="1" width="26.28125" style="0" customWidth="1"/>
    <col min="2" max="2" width="13.7109375" style="0" customWidth="1"/>
    <col min="3" max="3" width="11.57421875" style="0" customWidth="1"/>
    <col min="4" max="4" width="12.8515625" style="0" customWidth="1"/>
    <col min="5" max="5" width="16.7109375" style="0" customWidth="1"/>
    <col min="6" max="6" width="8.140625" style="0" customWidth="1"/>
    <col min="7" max="7" width="10.28125" style="0" customWidth="1"/>
    <col min="8" max="8" width="9.7109375" style="0" customWidth="1"/>
    <col min="9" max="10" width="15.57421875" style="0" customWidth="1"/>
    <col min="11" max="11" width="10.421875" style="0" customWidth="1"/>
    <col min="12" max="12" width="11.421875" style="0" customWidth="1"/>
    <col min="13" max="13" width="15.57421875" style="0" customWidth="1"/>
    <col min="14" max="14" width="9.421875" style="0" customWidth="1"/>
    <col min="15" max="15" width="11.00390625" style="0" customWidth="1"/>
    <col min="16" max="16" width="9.7109375" style="0" customWidth="1"/>
    <col min="17" max="17" width="10.28125" style="0" customWidth="1"/>
    <col min="18" max="18" width="9.140625" style="0" customWidth="1"/>
    <col min="19" max="19" width="9.28125" style="0" customWidth="1"/>
    <col min="20" max="20" width="9.57421875" style="0" customWidth="1"/>
  </cols>
  <sheetData>
    <row r="1" ht="24.75" customHeight="1">
      <c r="A1" t="s">
        <v>167</v>
      </c>
    </row>
    <row r="2" spans="1:20" ht="35.25" customHeight="1">
      <c r="A2" s="67" t="s">
        <v>149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24.75" customHeight="1">
      <c r="A3" s="30"/>
      <c r="S3" s="87" t="s">
        <v>39</v>
      </c>
      <c r="T3" s="87"/>
    </row>
    <row r="4" spans="1:20" s="17" customFormat="1" ht="24" customHeight="1">
      <c r="A4" s="84" t="s">
        <v>159</v>
      </c>
      <c r="B4" s="82" t="s">
        <v>128</v>
      </c>
      <c r="C4" s="82" t="s">
        <v>129</v>
      </c>
      <c r="D4" s="82" t="s">
        <v>130</v>
      </c>
      <c r="E4" s="82" t="s">
        <v>131</v>
      </c>
      <c r="F4" s="82" t="s">
        <v>132</v>
      </c>
      <c r="G4" s="82"/>
      <c r="H4" s="82"/>
      <c r="I4" s="82"/>
      <c r="J4" s="82"/>
      <c r="K4" s="82"/>
      <c r="L4" s="82"/>
      <c r="M4" s="82"/>
      <c r="N4" s="82"/>
      <c r="O4" s="83" t="s">
        <v>133</v>
      </c>
      <c r="P4" s="83" t="s">
        <v>134</v>
      </c>
      <c r="Q4" s="83" t="s">
        <v>135</v>
      </c>
      <c r="R4" s="83" t="s">
        <v>136</v>
      </c>
      <c r="S4" s="83" t="s">
        <v>137</v>
      </c>
      <c r="T4" s="83" t="s">
        <v>138</v>
      </c>
    </row>
    <row r="5" spans="1:20" s="17" customFormat="1" ht="19.5" customHeight="1">
      <c r="A5" s="85"/>
      <c r="B5" s="82"/>
      <c r="C5" s="82"/>
      <c r="D5" s="82"/>
      <c r="E5" s="82"/>
      <c r="F5" s="82" t="s">
        <v>45</v>
      </c>
      <c r="G5" s="82" t="s">
        <v>139</v>
      </c>
      <c r="H5" s="82" t="s">
        <v>140</v>
      </c>
      <c r="I5" s="82" t="s">
        <v>141</v>
      </c>
      <c r="J5" s="82"/>
      <c r="K5" s="83" t="s">
        <v>142</v>
      </c>
      <c r="L5" s="83" t="s">
        <v>143</v>
      </c>
      <c r="M5" s="83" t="s">
        <v>144</v>
      </c>
      <c r="N5" s="83" t="s">
        <v>145</v>
      </c>
      <c r="O5" s="83"/>
      <c r="P5" s="83"/>
      <c r="Q5" s="83"/>
      <c r="R5" s="83"/>
      <c r="S5" s="83"/>
      <c r="T5" s="83"/>
    </row>
    <row r="6" spans="1:20" s="17" customFormat="1" ht="33" customHeight="1">
      <c r="A6" s="86"/>
      <c r="B6" s="82"/>
      <c r="C6" s="82"/>
      <c r="D6" s="82"/>
      <c r="E6" s="82"/>
      <c r="F6" s="82"/>
      <c r="G6" s="82"/>
      <c r="H6" s="82"/>
      <c r="I6" s="21" t="s">
        <v>146</v>
      </c>
      <c r="J6" s="21" t="s">
        <v>147</v>
      </c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ht="57" customHeight="1">
      <c r="A7" s="31" t="s">
        <v>171</v>
      </c>
      <c r="B7" s="32">
        <f>C7+D7</f>
        <v>44440.58</v>
      </c>
      <c r="C7" s="32"/>
      <c r="D7" s="32">
        <v>44440.58</v>
      </c>
      <c r="E7" s="32">
        <v>44440.58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</sheetData>
  <sheetProtection/>
  <mergeCells count="22">
    <mergeCell ref="S4:S6"/>
    <mergeCell ref="T4:T6"/>
    <mergeCell ref="H5:H6"/>
    <mergeCell ref="I5:J5"/>
    <mergeCell ref="S3:T3"/>
    <mergeCell ref="A2:T2"/>
    <mergeCell ref="K5:K6"/>
    <mergeCell ref="L5:L6"/>
    <mergeCell ref="M5:M6"/>
    <mergeCell ref="N5:N6"/>
    <mergeCell ref="O4:O6"/>
    <mergeCell ref="P4:P6"/>
    <mergeCell ref="F5:F6"/>
    <mergeCell ref="G5:G6"/>
    <mergeCell ref="Q4:Q6"/>
    <mergeCell ref="R4:R6"/>
    <mergeCell ref="A4:A6"/>
    <mergeCell ref="B4:B6"/>
    <mergeCell ref="C4:C6"/>
    <mergeCell ref="D4:D6"/>
    <mergeCell ref="E4:E6"/>
    <mergeCell ref="F4:N4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15.57421875" defaultRowHeight="24.75" customHeight="1"/>
  <cols>
    <col min="1" max="1" width="11.7109375" style="0" customWidth="1"/>
    <col min="2" max="2" width="31.28125" style="0" customWidth="1"/>
    <col min="3" max="9" width="16.7109375" style="0" customWidth="1"/>
  </cols>
  <sheetData>
    <row r="1" ht="24.75" customHeight="1">
      <c r="A1" t="s">
        <v>350</v>
      </c>
    </row>
    <row r="2" spans="1:9" ht="31.5" customHeight="1">
      <c r="A2" s="67" t="s">
        <v>154</v>
      </c>
      <c r="B2" s="67"/>
      <c r="C2" s="67"/>
      <c r="D2" s="67"/>
      <c r="E2" s="67"/>
      <c r="F2" s="67"/>
      <c r="G2" s="67"/>
      <c r="H2" s="67"/>
      <c r="I2" s="67"/>
    </row>
    <row r="3" spans="1:9" ht="24.75" customHeight="1">
      <c r="A3" s="30" t="s">
        <v>168</v>
      </c>
      <c r="I3" s="6" t="s">
        <v>30</v>
      </c>
    </row>
    <row r="4" spans="1:9" s="18" customFormat="1" ht="24.75" customHeight="1">
      <c r="A4" s="72" t="s">
        <v>24</v>
      </c>
      <c r="B4" s="72"/>
      <c r="C4" s="81" t="s">
        <v>33</v>
      </c>
      <c r="D4" s="91" t="s">
        <v>150</v>
      </c>
      <c r="E4" s="92"/>
      <c r="F4" s="92"/>
      <c r="G4" s="81" t="s">
        <v>151</v>
      </c>
      <c r="H4" s="81"/>
      <c r="I4" s="81"/>
    </row>
    <row r="5" spans="1:9" s="18" customFormat="1" ht="36.75" customHeight="1">
      <c r="A5" s="34" t="s">
        <v>25</v>
      </c>
      <c r="B5" s="34" t="s">
        <v>26</v>
      </c>
      <c r="C5" s="81"/>
      <c r="D5" s="20" t="s">
        <v>45</v>
      </c>
      <c r="E5" s="34" t="s">
        <v>34</v>
      </c>
      <c r="F5" s="34" t="s">
        <v>35</v>
      </c>
      <c r="G5" s="20" t="s">
        <v>45</v>
      </c>
      <c r="H5" s="20" t="s">
        <v>152</v>
      </c>
      <c r="I5" s="20" t="s">
        <v>153</v>
      </c>
    </row>
    <row r="6" spans="1:9" s="37" customFormat="1" ht="24.75" customHeight="1">
      <c r="A6" s="35">
        <v>204</v>
      </c>
      <c r="B6" s="59" t="s">
        <v>231</v>
      </c>
      <c r="C6" s="36">
        <f aca="true" t="shared" si="0" ref="C6:H6">C7</f>
        <v>37873.15</v>
      </c>
      <c r="D6" s="36">
        <f t="shared" si="0"/>
        <v>27316.08</v>
      </c>
      <c r="E6" s="36">
        <f t="shared" si="0"/>
        <v>22314.86</v>
      </c>
      <c r="F6" s="36">
        <f t="shared" si="0"/>
        <v>5001.22</v>
      </c>
      <c r="G6" s="36">
        <f t="shared" si="0"/>
        <v>10557.07</v>
      </c>
      <c r="H6" s="36">
        <f t="shared" si="0"/>
        <v>10557.07</v>
      </c>
      <c r="I6" s="36"/>
    </row>
    <row r="7" spans="1:9" s="37" customFormat="1" ht="24.75" customHeight="1">
      <c r="A7" s="57">
        <v>20404</v>
      </c>
      <c r="B7" s="62" t="s">
        <v>227</v>
      </c>
      <c r="C7" s="58">
        <f aca="true" t="shared" si="1" ref="C7:C13">D7+G7</f>
        <v>37873.15</v>
      </c>
      <c r="D7" s="58">
        <f>SUM(E7:F7)</f>
        <v>27316.08</v>
      </c>
      <c r="E7" s="58">
        <f>SUM(E8:E10)</f>
        <v>22314.86</v>
      </c>
      <c r="F7" s="58">
        <f>SUM(F8:F10)</f>
        <v>5001.22</v>
      </c>
      <c r="G7" s="58">
        <f>SUM(G8:G10)</f>
        <v>10557.07</v>
      </c>
      <c r="H7" s="58">
        <f>SUM(H8:H10)</f>
        <v>10557.07</v>
      </c>
      <c r="I7" s="36"/>
    </row>
    <row r="8" spans="1:9" s="37" customFormat="1" ht="24.75" customHeight="1">
      <c r="A8" s="57">
        <v>2040401</v>
      </c>
      <c r="B8" s="62" t="s">
        <v>223</v>
      </c>
      <c r="C8" s="58">
        <f t="shared" si="1"/>
        <v>27316.08</v>
      </c>
      <c r="D8" s="58">
        <f>SUM(E8:F8)</f>
        <v>27316.08</v>
      </c>
      <c r="E8" s="58">
        <v>22314.86</v>
      </c>
      <c r="F8" s="58">
        <v>5001.22</v>
      </c>
      <c r="G8" s="58"/>
      <c r="H8" s="58"/>
      <c r="I8" s="36"/>
    </row>
    <row r="9" spans="1:9" s="37" customFormat="1" ht="24.75" customHeight="1">
      <c r="A9" s="57">
        <v>2040410</v>
      </c>
      <c r="B9" s="62" t="s">
        <v>219</v>
      </c>
      <c r="C9" s="58">
        <f t="shared" si="1"/>
        <v>2800</v>
      </c>
      <c r="D9" s="58">
        <f>SUM(E9:F9)</f>
        <v>0</v>
      </c>
      <c r="E9" s="58"/>
      <c r="F9" s="58"/>
      <c r="G9" s="58">
        <f aca="true" t="shared" si="2" ref="G9:G14">SUM(H9:I9)</f>
        <v>2800</v>
      </c>
      <c r="H9" s="58">
        <v>2800</v>
      </c>
      <c r="I9" s="36"/>
    </row>
    <row r="10" spans="1:9" s="37" customFormat="1" ht="24.75" customHeight="1">
      <c r="A10" s="57">
        <v>2040499</v>
      </c>
      <c r="B10" s="62" t="s">
        <v>220</v>
      </c>
      <c r="C10" s="58">
        <f t="shared" si="1"/>
        <v>7757.07</v>
      </c>
      <c r="D10" s="58">
        <f>SUM(E10:F10)</f>
        <v>0</v>
      </c>
      <c r="E10" s="58"/>
      <c r="F10" s="58"/>
      <c r="G10" s="58">
        <f t="shared" si="2"/>
        <v>7757.07</v>
      </c>
      <c r="H10" s="58">
        <v>7757.07</v>
      </c>
      <c r="I10" s="36"/>
    </row>
    <row r="11" spans="1:9" s="37" customFormat="1" ht="24.75" customHeight="1">
      <c r="A11" s="35">
        <v>205</v>
      </c>
      <c r="B11" s="59" t="s">
        <v>224</v>
      </c>
      <c r="C11" s="36">
        <f t="shared" si="1"/>
        <v>500</v>
      </c>
      <c r="D11" s="36"/>
      <c r="E11" s="36"/>
      <c r="F11" s="36"/>
      <c r="G11" s="36">
        <f t="shared" si="2"/>
        <v>500</v>
      </c>
      <c r="H11" s="36">
        <v>500</v>
      </c>
      <c r="I11" s="36"/>
    </row>
    <row r="12" spans="1:9" s="37" customFormat="1" ht="24.75" customHeight="1">
      <c r="A12" s="57">
        <v>20508</v>
      </c>
      <c r="B12" s="59" t="s">
        <v>232</v>
      </c>
      <c r="C12" s="58">
        <f t="shared" si="1"/>
        <v>500</v>
      </c>
      <c r="D12" s="58"/>
      <c r="E12" s="58"/>
      <c r="F12" s="58"/>
      <c r="G12" s="58">
        <f t="shared" si="2"/>
        <v>500</v>
      </c>
      <c r="H12" s="58">
        <f>H13</f>
        <v>500</v>
      </c>
      <c r="I12" s="36"/>
    </row>
    <row r="13" spans="1:9" s="37" customFormat="1" ht="24.75" customHeight="1">
      <c r="A13" s="57">
        <v>2050803</v>
      </c>
      <c r="B13" s="59" t="s">
        <v>233</v>
      </c>
      <c r="C13" s="58">
        <f t="shared" si="1"/>
        <v>500</v>
      </c>
      <c r="D13" s="58"/>
      <c r="E13" s="58"/>
      <c r="F13" s="58"/>
      <c r="G13" s="58">
        <f t="shared" si="2"/>
        <v>500</v>
      </c>
      <c r="H13" s="58">
        <v>500</v>
      </c>
      <c r="I13" s="36"/>
    </row>
    <row r="14" spans="1:9" s="37" customFormat="1" ht="24.75" customHeight="1">
      <c r="A14" s="35">
        <v>208</v>
      </c>
      <c r="B14" s="33" t="s">
        <v>201</v>
      </c>
      <c r="C14" s="36">
        <f aca="true" t="shared" si="3" ref="C14:C27">D14+G14</f>
        <v>2738.2</v>
      </c>
      <c r="D14" s="36">
        <f aca="true" t="shared" si="4" ref="D14:D27">SUM(E14:F14)</f>
        <v>2738.2</v>
      </c>
      <c r="E14" s="36">
        <f>E15+E19</f>
        <v>2738.2</v>
      </c>
      <c r="F14" s="36"/>
      <c r="G14" s="36">
        <f t="shared" si="2"/>
        <v>0</v>
      </c>
      <c r="H14" s="36"/>
      <c r="I14" s="36"/>
    </row>
    <row r="15" spans="1:9" ht="24.75" customHeight="1">
      <c r="A15" s="8">
        <v>20805</v>
      </c>
      <c r="B15" s="3" t="s">
        <v>202</v>
      </c>
      <c r="C15" s="38">
        <f t="shared" si="3"/>
        <v>2716.79</v>
      </c>
      <c r="D15" s="32">
        <f t="shared" si="4"/>
        <v>2716.79</v>
      </c>
      <c r="E15" s="32">
        <f>SUM(E16:E18)</f>
        <v>2716.79</v>
      </c>
      <c r="F15" s="32"/>
      <c r="G15" s="36"/>
      <c r="H15" s="36"/>
      <c r="I15" s="32"/>
    </row>
    <row r="16" spans="1:9" ht="24.75" customHeight="1">
      <c r="A16" s="8">
        <v>2080501</v>
      </c>
      <c r="B16" s="3" t="s">
        <v>196</v>
      </c>
      <c r="C16" s="38">
        <f t="shared" si="3"/>
        <v>366.41</v>
      </c>
      <c r="D16" s="32">
        <f t="shared" si="4"/>
        <v>366.41</v>
      </c>
      <c r="E16" s="32">
        <v>366.41</v>
      </c>
      <c r="F16" s="32"/>
      <c r="G16" s="36"/>
      <c r="H16" s="36"/>
      <c r="I16" s="32"/>
    </row>
    <row r="17" spans="1:9" ht="24.75" customHeight="1">
      <c r="A17" s="8">
        <v>2080505</v>
      </c>
      <c r="B17" s="3" t="s">
        <v>197</v>
      </c>
      <c r="C17" s="38">
        <f t="shared" si="3"/>
        <v>2220.13</v>
      </c>
      <c r="D17" s="32">
        <f t="shared" si="4"/>
        <v>2220.13</v>
      </c>
      <c r="E17" s="32">
        <v>2220.13</v>
      </c>
      <c r="F17" s="32"/>
      <c r="G17" s="36"/>
      <c r="H17" s="36"/>
      <c r="I17" s="32"/>
    </row>
    <row r="18" spans="1:9" ht="24.75" customHeight="1">
      <c r="A18" s="8">
        <v>2080506</v>
      </c>
      <c r="B18" s="3" t="s">
        <v>210</v>
      </c>
      <c r="C18" s="38">
        <f t="shared" si="3"/>
        <v>130.25</v>
      </c>
      <c r="D18" s="32">
        <f t="shared" si="4"/>
        <v>130.25</v>
      </c>
      <c r="E18" s="32">
        <v>130.25</v>
      </c>
      <c r="F18" s="32"/>
      <c r="G18" s="36"/>
      <c r="H18" s="36"/>
      <c r="I18" s="32"/>
    </row>
    <row r="19" spans="1:9" ht="24.75" customHeight="1">
      <c r="A19" s="8">
        <v>20808</v>
      </c>
      <c r="B19" s="3" t="s">
        <v>203</v>
      </c>
      <c r="C19" s="38">
        <f t="shared" si="3"/>
        <v>21.41</v>
      </c>
      <c r="D19" s="32">
        <f t="shared" si="4"/>
        <v>21.41</v>
      </c>
      <c r="E19" s="32">
        <v>21.41</v>
      </c>
      <c r="F19" s="32"/>
      <c r="G19" s="36"/>
      <c r="H19" s="36"/>
      <c r="I19" s="32"/>
    </row>
    <row r="20" spans="1:9" ht="24.75" customHeight="1">
      <c r="A20" s="8">
        <v>2080899</v>
      </c>
      <c r="B20" s="3" t="s">
        <v>198</v>
      </c>
      <c r="C20" s="38">
        <f t="shared" si="3"/>
        <v>21.41</v>
      </c>
      <c r="D20" s="32">
        <f t="shared" si="4"/>
        <v>21.41</v>
      </c>
      <c r="E20" s="32">
        <v>21.41</v>
      </c>
      <c r="F20" s="32"/>
      <c r="G20" s="36"/>
      <c r="H20" s="36"/>
      <c r="I20" s="32"/>
    </row>
    <row r="21" spans="1:9" s="37" customFormat="1" ht="24.75" customHeight="1">
      <c r="A21" s="35">
        <v>210</v>
      </c>
      <c r="B21" s="33" t="s">
        <v>204</v>
      </c>
      <c r="C21" s="36">
        <f t="shared" si="3"/>
        <v>1179.44</v>
      </c>
      <c r="D21" s="36">
        <f>D22</f>
        <v>1179.44</v>
      </c>
      <c r="E21" s="36">
        <f>E22</f>
        <v>1179.44</v>
      </c>
      <c r="F21" s="36"/>
      <c r="G21" s="36"/>
      <c r="H21" s="36"/>
      <c r="I21" s="36"/>
    </row>
    <row r="22" spans="1:9" ht="24.75" customHeight="1">
      <c r="A22" s="8">
        <v>21011</v>
      </c>
      <c r="B22" s="3" t="s">
        <v>205</v>
      </c>
      <c r="C22" s="38">
        <f t="shared" si="3"/>
        <v>1179.44</v>
      </c>
      <c r="D22" s="32">
        <f t="shared" si="4"/>
        <v>1179.44</v>
      </c>
      <c r="E22" s="32">
        <v>1179.44</v>
      </c>
      <c r="F22" s="32"/>
      <c r="G22" s="36"/>
      <c r="H22" s="36"/>
      <c r="I22" s="32"/>
    </row>
    <row r="23" spans="1:9" ht="24.75" customHeight="1">
      <c r="A23" s="8">
        <v>2101101</v>
      </c>
      <c r="B23" s="3" t="s">
        <v>199</v>
      </c>
      <c r="C23" s="38">
        <f t="shared" si="3"/>
        <v>1179.44</v>
      </c>
      <c r="D23" s="32">
        <f t="shared" si="4"/>
        <v>1179.44</v>
      </c>
      <c r="E23" s="32">
        <v>1179.44</v>
      </c>
      <c r="F23" s="32"/>
      <c r="G23" s="36"/>
      <c r="H23" s="36"/>
      <c r="I23" s="32"/>
    </row>
    <row r="24" spans="1:9" s="37" customFormat="1" ht="24.75" customHeight="1">
      <c r="A24" s="35">
        <v>221</v>
      </c>
      <c r="B24" s="33" t="s">
        <v>206</v>
      </c>
      <c r="C24" s="36">
        <f t="shared" si="3"/>
        <v>2149.7900000000004</v>
      </c>
      <c r="D24" s="36">
        <f t="shared" si="4"/>
        <v>2149.7900000000004</v>
      </c>
      <c r="E24" s="36">
        <f>E25</f>
        <v>2149.7900000000004</v>
      </c>
      <c r="F24" s="36"/>
      <c r="G24" s="36"/>
      <c r="H24" s="36"/>
      <c r="I24" s="36"/>
    </row>
    <row r="25" spans="1:9" ht="24.75" customHeight="1">
      <c r="A25" s="8">
        <v>22102</v>
      </c>
      <c r="B25" s="3" t="s">
        <v>207</v>
      </c>
      <c r="C25" s="38">
        <f>SUM(C26:C27)</f>
        <v>2149.7900000000004</v>
      </c>
      <c r="D25" s="58">
        <f>SUM(D26:D27)</f>
        <v>2149.7900000000004</v>
      </c>
      <c r="E25" s="58">
        <f>SUM(E26:E27)</f>
        <v>2149.7900000000004</v>
      </c>
      <c r="F25" s="32"/>
      <c r="G25" s="36"/>
      <c r="H25" s="36"/>
      <c r="I25" s="32"/>
    </row>
    <row r="26" spans="1:9" ht="24.75" customHeight="1">
      <c r="A26" s="8">
        <v>2210201</v>
      </c>
      <c r="B26" s="3" t="s">
        <v>200</v>
      </c>
      <c r="C26" s="38">
        <f t="shared" si="3"/>
        <v>2069.51</v>
      </c>
      <c r="D26" s="32">
        <f t="shared" si="4"/>
        <v>2069.51</v>
      </c>
      <c r="E26" s="32">
        <v>2069.51</v>
      </c>
      <c r="F26" s="32"/>
      <c r="G26" s="36"/>
      <c r="H26" s="36"/>
      <c r="I26" s="32"/>
    </row>
    <row r="27" spans="1:9" ht="24.75" customHeight="1">
      <c r="A27" s="8">
        <v>2210203</v>
      </c>
      <c r="B27" s="3" t="s">
        <v>192</v>
      </c>
      <c r="C27" s="38">
        <f t="shared" si="3"/>
        <v>80.28</v>
      </c>
      <c r="D27" s="32">
        <f t="shared" si="4"/>
        <v>80.28</v>
      </c>
      <c r="E27" s="32">
        <v>80.28</v>
      </c>
      <c r="F27" s="32"/>
      <c r="G27" s="36"/>
      <c r="H27" s="36"/>
      <c r="I27" s="32"/>
    </row>
    <row r="28" spans="1:9" s="37" customFormat="1" ht="24.75" customHeight="1">
      <c r="A28" s="89" t="s">
        <v>5</v>
      </c>
      <c r="B28" s="90"/>
      <c r="C28" s="36">
        <f>D28+G28</f>
        <v>44440.58</v>
      </c>
      <c r="D28" s="36">
        <f>D6+D11+D14+D21+D24</f>
        <v>33383.51</v>
      </c>
      <c r="E28" s="36">
        <f>E6+E11+E14+E21+E24</f>
        <v>28382.29</v>
      </c>
      <c r="F28" s="36">
        <f>F6+F11+F14+F21+F24</f>
        <v>5001.22</v>
      </c>
      <c r="G28" s="36">
        <f>G6+G11+G14+G21+G24</f>
        <v>11057.07</v>
      </c>
      <c r="H28" s="36">
        <f>H6+H11+H14+H21+H24</f>
        <v>11057.07</v>
      </c>
      <c r="I28" s="33"/>
    </row>
    <row r="29" spans="1:9" ht="32.25" customHeight="1">
      <c r="A29" s="80"/>
      <c r="B29" s="80"/>
      <c r="C29" s="80"/>
      <c r="D29" s="80"/>
      <c r="E29" s="80"/>
      <c r="F29" s="80"/>
      <c r="G29" s="80"/>
      <c r="H29" s="80"/>
      <c r="I29" s="80"/>
    </row>
    <row r="30" spans="1:9" ht="30.75" customHeight="1">
      <c r="A30" s="88"/>
      <c r="B30" s="88"/>
      <c r="C30" s="88"/>
      <c r="D30" s="88"/>
      <c r="E30" s="88"/>
      <c r="F30" s="88"/>
      <c r="G30" s="88"/>
      <c r="H30" s="88"/>
      <c r="I30" s="88"/>
    </row>
    <row r="31" ht="24.75" customHeight="1">
      <c r="G31" t="s">
        <v>160</v>
      </c>
    </row>
  </sheetData>
  <sheetProtection/>
  <mergeCells count="8">
    <mergeCell ref="A30:I30"/>
    <mergeCell ref="A29:I29"/>
    <mergeCell ref="A28:B28"/>
    <mergeCell ref="A2:I2"/>
    <mergeCell ref="C4:C5"/>
    <mergeCell ref="D4:F4"/>
    <mergeCell ref="G4:I4"/>
    <mergeCell ref="A4:B4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lenovo</cp:lastModifiedBy>
  <cp:lastPrinted>2019-02-11T01:36:28Z</cp:lastPrinted>
  <dcterms:created xsi:type="dcterms:W3CDTF">2017-01-10T03:02:00Z</dcterms:created>
  <dcterms:modified xsi:type="dcterms:W3CDTF">2020-02-13T06:11:33Z</dcterms:modified>
  <cp:category/>
  <cp:version/>
  <cp:contentType/>
  <cp:contentStatus/>
</cp:coreProperties>
</file>