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55" firstSheet="5" activeTab="8"/>
  </bookViews>
  <sheets>
    <sheet name="部门收支预算总表" sheetId="1" r:id="rId1"/>
    <sheet name="部门支出资金来源预算表" sheetId="2" r:id="rId2"/>
    <sheet name="部门支出预算表" sheetId="3" r:id="rId3"/>
    <sheet name="部门基本支出预算表" sheetId="4" r:id="rId4"/>
    <sheet name="部门项目支出预算表" sheetId="5" r:id="rId5"/>
    <sheet name="支出预算表(不含分流人员)" sheetId="6" r:id="rId6"/>
    <sheet name="支出预算表(商品服务支出)" sheetId="7" r:id="rId7"/>
    <sheet name="支出经济分类预算表" sheetId="8" r:id="rId8"/>
    <sheet name="支出预算表(对个人家庭补助)" sheetId="9" r:id="rId9"/>
  </sheets>
  <definedNames>
    <definedName name="_xlnm.Print_Area" localSheetId="3">'部门基本支出预算表'!$2:$14</definedName>
    <definedName name="_xlnm.Print_Area" localSheetId="0">'部门收支预算总表'!$A$2:$H$47</definedName>
    <definedName name="_xlnm.Print_Area" localSheetId="4">'部门项目支出预算表'!$2:$29</definedName>
    <definedName name="_xlnm.Print_Area" localSheetId="2">'部门支出预算表'!$A$2:$C$13</definedName>
    <definedName name="_xlnm.Print_Area" localSheetId="1">'部门支出资金来源预算表'!$2:$22</definedName>
    <definedName name="_xlnm.Print_Area" localSheetId="5">'支出预算表(不含分流人员)'!$2:$22</definedName>
    <definedName name="_xlnm.Print_Area" localSheetId="8">'支出预算表(对个人家庭补助)'!$4:$23</definedName>
    <definedName name="_xlnm.Print_Area" localSheetId="6">'支出预算表(商品服务支出)'!$2:$24</definedName>
    <definedName name="_xlnm.Print_Titles" localSheetId="3">'部门基本支出预算表'!$2:$5</definedName>
    <definedName name="_xlnm.Print_Titles" localSheetId="0">'部门收支预算总表'!$2:$5</definedName>
    <definedName name="_xlnm.Print_Titles" localSheetId="4">'部门项目支出预算表'!$2:$5</definedName>
    <definedName name="_xlnm.Print_Titles" localSheetId="2">'部门支出预算表'!$2:$4</definedName>
    <definedName name="_xlnm.Print_Titles" localSheetId="1">'部门支出资金来源预算表'!$2:$6</definedName>
    <definedName name="_xlnm.Print_Titles" localSheetId="5">'支出预算表(不含分流人员)'!$2:$6</definedName>
    <definedName name="_xlnm.Print_Titles" localSheetId="8">'支出预算表(对个人家庭补助)'!$2:$5</definedName>
    <definedName name="_xlnm.Print_Titles" localSheetId="6">'支出预算表(商品服务支出)'!$2:$6</definedName>
  </definedNames>
  <calcPr fullCalcOnLoad="1"/>
</workbook>
</file>

<file path=xl/sharedStrings.xml><?xml version="1.0" encoding="utf-8"?>
<sst xmlns="http://schemas.openxmlformats.org/spreadsheetml/2006/main" count="305" uniqueCount="226">
  <si>
    <t>附件1</t>
  </si>
  <si>
    <t xml:space="preserve"> 部门收支预算总表</t>
  </si>
  <si>
    <t>收     入</t>
  </si>
  <si>
    <t>支      出</t>
  </si>
  <si>
    <t>项    目</t>
  </si>
  <si>
    <t>本年预算</t>
  </si>
  <si>
    <t xml:space="preserve">  一、经费拨款</t>
  </si>
  <si>
    <t xml:space="preserve">  一、一般公共服务</t>
  </si>
  <si>
    <t xml:space="preserve">  二、非税收入</t>
  </si>
  <si>
    <t xml:space="preserve">  二、外交</t>
  </si>
  <si>
    <t xml:space="preserve">      政府性基金收入 </t>
  </si>
  <si>
    <t xml:space="preserve">  三、国防</t>
  </si>
  <si>
    <t xml:space="preserve">      专项收入</t>
  </si>
  <si>
    <t xml:space="preserve">  四、公共安全</t>
  </si>
  <si>
    <t xml:space="preserve">      行政事业性收费收入</t>
  </si>
  <si>
    <t xml:space="preserve">  五、教育</t>
  </si>
  <si>
    <t xml:space="preserve">         国库管理的行政事业性收费收入</t>
  </si>
  <si>
    <t xml:space="preserve">  六、科学技术</t>
  </si>
  <si>
    <t xml:space="preserve">         专户管理的行政事业性收费收入</t>
  </si>
  <si>
    <t xml:space="preserve">  七、文化体育与传媒</t>
  </si>
  <si>
    <t xml:space="preserve">      罚没收入</t>
  </si>
  <si>
    <t xml:space="preserve">  八、社会保障和就业</t>
  </si>
  <si>
    <t xml:space="preserve">      国有资源(资产)有偿使用收入</t>
  </si>
  <si>
    <t xml:space="preserve">  九、社会保险基金支出</t>
  </si>
  <si>
    <t xml:space="preserve">      其他收入</t>
  </si>
  <si>
    <t xml:space="preserve">  十、医疗卫生</t>
  </si>
  <si>
    <t xml:space="preserve">  三、贷款转贷回收本金收入</t>
  </si>
  <si>
    <t xml:space="preserve">  十一、节能环保</t>
  </si>
  <si>
    <t xml:space="preserve">  四、债务收入</t>
  </si>
  <si>
    <t xml:space="preserve">  十二、城乡社区事务</t>
  </si>
  <si>
    <t xml:space="preserve">  五、住房补贴资金</t>
  </si>
  <si>
    <t xml:space="preserve">  十三、农林水事</t>
  </si>
  <si>
    <t xml:space="preserve">  六、单位结余指标</t>
  </si>
  <si>
    <t xml:space="preserve">  十四、交通运输</t>
  </si>
  <si>
    <t xml:space="preserve">  七、单位自有资金</t>
  </si>
  <si>
    <t xml:space="preserve">  十五、资源勘探电力信息等事务</t>
  </si>
  <si>
    <t xml:space="preserve">  十六、商业服务业等事业</t>
  </si>
  <si>
    <t xml:space="preserve">  十七、金融监管等事务支出</t>
  </si>
  <si>
    <t xml:space="preserve">  十八、地震灾后恢复重建支出</t>
  </si>
  <si>
    <t xml:space="preserve">  十九、国土资源气象等事务</t>
  </si>
  <si>
    <t xml:space="preserve">  二十、住房保障支出</t>
  </si>
  <si>
    <t xml:space="preserve">  二十一、粮油物资管理事务</t>
  </si>
  <si>
    <t xml:space="preserve">  二十二、储备事务支出</t>
  </si>
  <si>
    <t xml:space="preserve">  二十三、预备费</t>
  </si>
  <si>
    <t xml:space="preserve">  二十四、国债还本付息支出</t>
  </si>
  <si>
    <t xml:space="preserve">  二十五、其它支出</t>
  </si>
  <si>
    <t xml:space="preserve">  二十六、转移性支出</t>
  </si>
  <si>
    <t>本 年 收 入 合 计</t>
  </si>
  <si>
    <t xml:space="preserve">  本 年 支 出 合 计</t>
  </si>
  <si>
    <t xml:space="preserve">  八、转移性收入</t>
  </si>
  <si>
    <t xml:space="preserve">  十三、结余结转下年支出</t>
  </si>
  <si>
    <t xml:space="preserve">   上年结余收入</t>
  </si>
  <si>
    <t xml:space="preserve">  </t>
  </si>
  <si>
    <t xml:space="preserve">       政府性基金结余</t>
  </si>
  <si>
    <t xml:space="preserve">  政府性基金结余结转</t>
  </si>
  <si>
    <t xml:space="preserve">  专项收入结余结转</t>
  </si>
  <si>
    <t xml:space="preserve">  国库管理的收费结余结转</t>
  </si>
  <si>
    <t xml:space="preserve">       预算外结余</t>
  </si>
  <si>
    <t xml:space="preserve">  专户管理的收费结余结转</t>
  </si>
  <si>
    <t xml:space="preserve">       专项收入结余</t>
  </si>
  <si>
    <t xml:space="preserve">  罚没收入结余结转</t>
  </si>
  <si>
    <t xml:space="preserve">       国有资源(资产)有偿使用收入结余</t>
  </si>
  <si>
    <t xml:space="preserve">  国有资源(资产)有偿使用收入结余结转</t>
  </si>
  <si>
    <t xml:space="preserve">       其他收入结余</t>
  </si>
  <si>
    <t xml:space="preserve">  其他收入结余结转</t>
  </si>
  <si>
    <t xml:space="preserve">       贷款转贷回收本金收入结余</t>
  </si>
  <si>
    <t xml:space="preserve">  贷款转贷回收本金收入结余结转</t>
  </si>
  <si>
    <t xml:space="preserve">       债务收入结余</t>
  </si>
  <si>
    <t xml:space="preserve">  债务收入结余结转</t>
  </si>
  <si>
    <t xml:space="preserve">  住房补贴资金结余结转</t>
  </si>
  <si>
    <t xml:space="preserve">  单位结余指标结余结转</t>
  </si>
  <si>
    <t xml:space="preserve">  单位自有资金结余结转</t>
  </si>
  <si>
    <t>收 入 总 计</t>
  </si>
  <si>
    <t>支 出 总 计</t>
  </si>
  <si>
    <t>附件2</t>
  </si>
  <si>
    <t xml:space="preserve"> 部门支出资金来源预算表</t>
  </si>
  <si>
    <t>科目名称</t>
  </si>
  <si>
    <t>合计</t>
  </si>
  <si>
    <t>经费拨款</t>
  </si>
  <si>
    <t>非税收入</t>
  </si>
  <si>
    <t>国有资本经营预算</t>
  </si>
  <si>
    <t>单位自有资金</t>
  </si>
  <si>
    <t>小计</t>
  </si>
  <si>
    <t>政府性基金</t>
  </si>
  <si>
    <t>专项收入</t>
  </si>
  <si>
    <t>行政事业性收费</t>
  </si>
  <si>
    <t>罚没收入</t>
  </si>
  <si>
    <t>国有资源（资产）有偿使用收入</t>
  </si>
  <si>
    <t>其他收入</t>
  </si>
  <si>
    <t>国库管理</t>
  </si>
  <si>
    <t>专户管理</t>
  </si>
  <si>
    <t>基本支出</t>
  </si>
  <si>
    <t>项目支出</t>
  </si>
  <si>
    <t>备注</t>
  </si>
  <si>
    <t>附件4</t>
  </si>
  <si>
    <t>部门基本支出预算表</t>
  </si>
  <si>
    <t>工资福利支出</t>
  </si>
  <si>
    <t>商品和服务支出</t>
  </si>
  <si>
    <t>对个人和家庭的补助</t>
  </si>
  <si>
    <t>分流人员</t>
  </si>
  <si>
    <t>附件5</t>
  </si>
  <si>
    <t>部门项目支出预算表</t>
  </si>
  <si>
    <t>发展建设类</t>
  </si>
  <si>
    <t>专项业务类</t>
  </si>
  <si>
    <t>附件6</t>
  </si>
  <si>
    <t>支出预算表(不含分流人员)</t>
  </si>
  <si>
    <t>单位名称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</si>
  <si>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</si>
  <si>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</si>
  <si>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</si>
  <si>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</si>
  <si>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</si>
  <si>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</si>
  <si>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</si>
  <si>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</si>
  <si>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出勤和煤气补贴</t>
  </si>
  <si>
    <t>妇女卫生补贴</t>
  </si>
  <si>
    <t>规范后的津贴补贴</t>
  </si>
  <si>
    <t>其他津贴补贴</t>
  </si>
  <si>
    <t>养老保险</t>
  </si>
  <si>
    <t>医疗保险</t>
  </si>
  <si>
    <t>失业保险</t>
  </si>
  <si>
    <t>工伤保险</t>
  </si>
  <si>
    <t>生育保险</t>
  </si>
  <si>
    <t>附件7</t>
  </si>
  <si>
    <t xml:space="preserve"> 支出预算表(商品服务支出)</t>
  </si>
  <si>
    <t>单位（科目）名称</t>
  </si>
  <si>
    <t>办公费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</si>
  <si>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</si>
  <si>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</si>
  <si>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</si>
  <si>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</si>
  <si>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</si>
  <si>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</si>
  <si>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</si>
  <si>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</si>
  <si>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</si>
  <si>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</si>
  <si>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工会经费</t>
  </si>
  <si>
    <t>福利费</t>
  </si>
  <si>
    <t>公务用车运行维护费</t>
  </si>
  <si>
    <t>其他</t>
  </si>
  <si>
    <t>办公设备购置</t>
  </si>
  <si>
    <t>公务用车购置</t>
  </si>
  <si>
    <t>被装购置费</t>
  </si>
  <si>
    <t>项目前期费用</t>
  </si>
  <si>
    <t>通讯补助费</t>
  </si>
  <si>
    <t>其他办公经费</t>
  </si>
  <si>
    <t>离休费公用</t>
  </si>
  <si>
    <t>生均公用定额</t>
  </si>
  <si>
    <t>其他商品和服务</t>
  </si>
  <si>
    <t>附件8</t>
  </si>
  <si>
    <t xml:space="preserve"> 支出预算表(对个人家庭补助)</t>
  </si>
  <si>
    <t>离休费</t>
  </si>
  <si>
    <t>退休费</t>
  </si>
  <si>
    <t>退休费事企差</t>
  </si>
  <si>
    <t>退职（役）费</t>
  </si>
  <si>
    <t>抚恤金</t>
  </si>
  <si>
    <t>遗属生活补助</t>
  </si>
  <si>
    <t>其他生活补助</t>
  </si>
  <si>
    <t>医疗费</t>
  </si>
  <si>
    <t>助学金</t>
  </si>
  <si>
    <t>奖励金</t>
  </si>
  <si>
    <t>住房公积金</t>
  </si>
  <si>
    <t>提租补贴</t>
  </si>
  <si>
    <t>购房补贴</t>
  </si>
  <si>
    <t>合计</t>
  </si>
  <si>
    <t>143001-省检察第一分院本级</t>
  </si>
  <si>
    <t>住房补贴资金</t>
  </si>
  <si>
    <t>204-公共安全（检察）</t>
  </si>
  <si>
    <t>208-归口管理的行政单位离退休</t>
  </si>
  <si>
    <t>210-行政单位医疗</t>
  </si>
  <si>
    <t>221-住房公积金</t>
  </si>
  <si>
    <t>221-购房补贴</t>
  </si>
  <si>
    <t>附件3</t>
  </si>
  <si>
    <t>部 门 支 出 预 算 表</t>
  </si>
  <si>
    <t>科目编码</t>
  </si>
  <si>
    <t>科目</t>
  </si>
  <si>
    <t>合计</t>
  </si>
  <si>
    <t>基本支出</t>
  </si>
  <si>
    <t>项目支出</t>
  </si>
  <si>
    <t>备注</t>
  </si>
  <si>
    <t>204</t>
  </si>
  <si>
    <t>公共安全（检察）</t>
  </si>
  <si>
    <t>归口管理的行政单位离退休</t>
  </si>
  <si>
    <t>210</t>
  </si>
  <si>
    <t>行政单位医疗</t>
  </si>
  <si>
    <t>221</t>
  </si>
  <si>
    <t>住房公积金</t>
  </si>
  <si>
    <t>购房补贴</t>
  </si>
  <si>
    <t>1101-经费拨款</t>
  </si>
  <si>
    <t xml:space="preserve">  14301-省检察第一分院本级</t>
  </si>
  <si>
    <t xml:space="preserve">    2040402-一般行政管理事务</t>
  </si>
  <si>
    <t xml:space="preserve">    2080501-归口管理的行政单位离退休</t>
  </si>
  <si>
    <t xml:space="preserve">    2100501-行政单位医疗</t>
  </si>
  <si>
    <t>1101-经费拨款</t>
  </si>
  <si>
    <t xml:space="preserve">   143001-省检察第一分院本级</t>
  </si>
  <si>
    <t xml:space="preserve">   2040402-一般行政管理事务</t>
  </si>
  <si>
    <t xml:space="preserve">    2210201-住房公积金</t>
  </si>
  <si>
    <t>97-住房补助资金</t>
  </si>
  <si>
    <t xml:space="preserve">  2210203-购房补贴</t>
  </si>
  <si>
    <t xml:space="preserve"> 金额单位：万元</t>
  </si>
  <si>
    <t>205-教育支出</t>
  </si>
  <si>
    <t>单位：万元</t>
  </si>
  <si>
    <t>205</t>
  </si>
  <si>
    <t>教育支出（培训）</t>
  </si>
  <si>
    <t>204-公共安全</t>
  </si>
  <si>
    <t>208-社会保障和就业支出</t>
  </si>
  <si>
    <t>210-医疗卫生与计划生育支出</t>
  </si>
  <si>
    <t>221-住房保障支出</t>
  </si>
  <si>
    <t>205-教育支出（培训）</t>
  </si>
  <si>
    <r>
      <t xml:space="preserve"> </t>
    </r>
    <r>
      <rPr>
        <sz val="12"/>
        <color indexed="8"/>
        <rFont val="宋体"/>
        <family val="0"/>
      </rPr>
      <t>金额单位：万元</t>
    </r>
  </si>
  <si>
    <t>支出经济分类预算表</t>
  </si>
  <si>
    <t>部门名称</t>
  </si>
  <si>
    <t>支出经济分类</t>
  </si>
  <si>
    <t>预算支出</t>
  </si>
  <si>
    <t xml:space="preserve">    </t>
  </si>
  <si>
    <t xml:space="preserve"> </t>
  </si>
  <si>
    <t xml:space="preserve"> 金额单位：万元</t>
  </si>
  <si>
    <t>合计：</t>
  </si>
  <si>
    <t>143-省检察院第一分院</t>
  </si>
  <si>
    <t xml:space="preserve">    143001-省检察院第一分院本级</t>
  </si>
  <si>
    <r>
      <t>3</t>
    </r>
    <r>
      <rPr>
        <sz val="12"/>
        <color indexed="8"/>
        <rFont val="宋体"/>
        <family val="0"/>
      </rPr>
      <t>01-工资福利支出</t>
    </r>
  </si>
  <si>
    <r>
      <t>302</t>
    </r>
    <r>
      <rPr>
        <sz val="12"/>
        <color indexed="8"/>
        <rFont val="宋体"/>
        <family val="0"/>
      </rPr>
      <t>-商品和服务支出</t>
    </r>
  </si>
  <si>
    <r>
      <t>3</t>
    </r>
    <r>
      <rPr>
        <sz val="12"/>
        <color indexed="8"/>
        <rFont val="宋体"/>
        <family val="0"/>
      </rPr>
      <t>03-对个人和家庭的补助</t>
    </r>
  </si>
  <si>
    <t>310-其他资本性支出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</si>
</sst>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0.00_);[Red]\(0.00\)"/>
    <numFmt numFmtId="187" formatCode="0.00_ "/>
    <numFmt numFmtId="188" formatCode="0_ "/>
    <numFmt numFmtId="189" formatCode="#,##0.00_ "/>
    <numFmt numFmtId="190" formatCode="#,##0.00_);[Red]\(#,##0.00\)"/>
  </numFmts>
  <fonts count="30">
    <font>
      <sz val="12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2"/>
      <color indexed="8"/>
      <name val="Dialog"/>
      <family val="2"/>
    </font>
    <font>
      <b/>
      <sz val="12"/>
      <color indexed="10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黑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36"/>
      <name val="宋体"/>
      <family val="0"/>
    </font>
    <font>
      <sz val="11"/>
      <color indexed="5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9"/>
      </bottom>
    </border>
    <border>
      <left>
        <color indexed="63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8"/>
      </left>
      <right>
        <color indexed="8"/>
      </right>
      <top>
        <color indexed="8"/>
      </top>
      <bottom style="thin">
        <color indexed="16"/>
      </bottom>
    </border>
    <border>
      <left>
        <color indexed="8"/>
      </left>
      <right>
        <color indexed="8"/>
      </right>
      <top style="thin">
        <color indexed="16"/>
      </top>
      <bottom style="thin">
        <color indexed="16"/>
      </bottom>
    </border>
    <border>
      <left/>
      <right style="thin">
        <color indexed="16"/>
      </right>
      <top style="thin">
        <color indexed="16"/>
      </top>
      <bottom style="thin">
        <color indexed="16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1" fillId="2" borderId="0" applyNumberFormat="0" applyBorder="0" applyAlignment="0" applyProtection="0"/>
    <xf numFmtId="0" fontId="3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5" borderId="5" applyNumberFormat="0" applyAlignment="0" applyProtection="0"/>
    <xf numFmtId="0" fontId="23" fillId="10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5" borderId="8" applyNumberFormat="0" applyAlignment="0" applyProtection="0"/>
    <xf numFmtId="0" fontId="29" fillId="8" borderId="5" applyNumberFormat="0" applyAlignment="0" applyProtection="0"/>
    <xf numFmtId="0" fontId="0" fillId="17" borderId="9" applyNumberFormat="0" applyFont="0" applyAlignment="0" applyProtection="0"/>
  </cellStyleXfs>
  <cellXfs count="113">
    <xf numFmtId="0" fontId="0" fillId="0" borderId="0" xfId="0" applyAlignment="1">
      <alignment/>
    </xf>
    <xf numFmtId="0" fontId="2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4" fontId="4" fillId="5" borderId="9" xfId="0" applyNumberFormat="1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right" vertical="center"/>
    </xf>
    <xf numFmtId="49" fontId="1" fillId="5" borderId="0" xfId="0" applyNumberFormat="1" applyFont="1" applyFill="1" applyBorder="1" applyAlignment="1">
      <alignment horizontal="left" vertical="center"/>
    </xf>
    <xf numFmtId="0" fontId="4" fillId="5" borderId="12" xfId="0" applyFont="1" applyFill="1" applyBorder="1" applyAlignment="1">
      <alignment horizontal="right" vertical="center"/>
    </xf>
    <xf numFmtId="0" fontId="4" fillId="5" borderId="12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center" vertical="center"/>
    </xf>
    <xf numFmtId="49" fontId="3" fillId="5" borderId="13" xfId="0" applyNumberFormat="1" applyFont="1" applyFill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right" vertical="center"/>
    </xf>
    <xf numFmtId="49" fontId="4" fillId="5" borderId="13" xfId="0" applyNumberFormat="1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right" vertical="center"/>
    </xf>
    <xf numFmtId="0" fontId="4" fillId="5" borderId="13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/>
    </xf>
    <xf numFmtId="49" fontId="7" fillId="5" borderId="0" xfId="0" applyNumberFormat="1" applyFont="1" applyFill="1" applyBorder="1" applyAlignment="1">
      <alignment horizontal="left" vertical="center"/>
    </xf>
    <xf numFmtId="49" fontId="7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center" vertical="center"/>
    </xf>
    <xf numFmtId="49" fontId="3" fillId="5" borderId="13" xfId="0" applyNumberFormat="1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3" fillId="5" borderId="14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49" fontId="3" fillId="5" borderId="1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187" fontId="0" fillId="0" borderId="14" xfId="0" applyNumberFormat="1" applyBorder="1" applyAlignment="1">
      <alignment/>
    </xf>
    <xf numFmtId="186" fontId="3" fillId="5" borderId="13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left"/>
    </xf>
    <xf numFmtId="186" fontId="0" fillId="0" borderId="0" xfId="0" applyNumberFormat="1" applyAlignment="1">
      <alignment/>
    </xf>
    <xf numFmtId="186" fontId="3" fillId="5" borderId="0" xfId="0" applyNumberFormat="1" applyFont="1" applyFill="1" applyBorder="1" applyAlignment="1">
      <alignment horizontal="center" vertical="center"/>
    </xf>
    <xf numFmtId="186" fontId="0" fillId="0" borderId="13" xfId="0" applyNumberFormat="1" applyBorder="1" applyAlignment="1">
      <alignment/>
    </xf>
    <xf numFmtId="186" fontId="8" fillId="5" borderId="0" xfId="0" applyNumberFormat="1" applyFont="1" applyFill="1" applyBorder="1" applyAlignment="1">
      <alignment horizontal="center" vertical="center"/>
    </xf>
    <xf numFmtId="187" fontId="3" fillId="5" borderId="13" xfId="0" applyNumberFormat="1" applyFont="1" applyFill="1" applyBorder="1" applyAlignment="1">
      <alignment horizontal="right" vertical="center"/>
    </xf>
    <xf numFmtId="186" fontId="4" fillId="5" borderId="13" xfId="0" applyNumberFormat="1" applyFont="1" applyFill="1" applyBorder="1" applyAlignment="1">
      <alignment horizontal="right" vertical="center"/>
    </xf>
    <xf numFmtId="187" fontId="4" fillId="5" borderId="13" xfId="0" applyNumberFormat="1" applyFont="1" applyFill="1" applyBorder="1" applyAlignment="1">
      <alignment horizontal="right" vertical="center"/>
    </xf>
    <xf numFmtId="187" fontId="4" fillId="5" borderId="1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190" fontId="10" fillId="0" borderId="13" xfId="50" applyNumberFormat="1" applyFont="1" applyFill="1" applyBorder="1" applyAlignment="1">
      <alignment horizontal="right" vertical="center"/>
    </xf>
    <xf numFmtId="190" fontId="12" fillId="0" borderId="13" xfId="50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>
      <alignment horizontal="left" vertical="center"/>
    </xf>
    <xf numFmtId="0" fontId="10" fillId="0" borderId="13" xfId="0" applyNumberFormat="1" applyFont="1" applyFill="1" applyBorder="1" applyAlignment="1" applyProtection="1">
      <alignment vertical="center"/>
      <protection/>
    </xf>
    <xf numFmtId="190" fontId="10" fillId="0" borderId="13" xfId="50" applyNumberFormat="1" applyFont="1" applyFill="1" applyBorder="1" applyAlignment="1">
      <alignment horizontal="right" vertical="center" wrapText="1"/>
    </xf>
    <xf numFmtId="190" fontId="10" fillId="0" borderId="13" xfId="0" applyNumberFormat="1" applyFont="1" applyFill="1" applyBorder="1" applyAlignment="1">
      <alignment horizontal="right" vertical="center"/>
    </xf>
    <xf numFmtId="190" fontId="10" fillId="0" borderId="13" xfId="0" applyNumberFormat="1" applyFont="1" applyFill="1" applyBorder="1" applyAlignment="1">
      <alignment horizontal="left" vertical="center"/>
    </xf>
    <xf numFmtId="49" fontId="10" fillId="0" borderId="13" xfId="0" applyNumberFormat="1" applyFont="1" applyFill="1" applyBorder="1" applyAlignment="1">
      <alignment vertical="center"/>
    </xf>
    <xf numFmtId="187" fontId="0" fillId="0" borderId="13" xfId="0" applyNumberFormat="1" applyBorder="1" applyAlignment="1">
      <alignment/>
    </xf>
    <xf numFmtId="187" fontId="0" fillId="0" borderId="13" xfId="0" applyNumberFormat="1" applyBorder="1" applyAlignment="1">
      <alignment wrapText="1"/>
    </xf>
    <xf numFmtId="186" fontId="4" fillId="0" borderId="14" xfId="0" applyNumberFormat="1" applyFont="1" applyFill="1" applyBorder="1" applyAlignment="1">
      <alignment horizontal="right" vertical="center"/>
    </xf>
    <xf numFmtId="186" fontId="0" fillId="0" borderId="14" xfId="0" applyNumberFormat="1" applyBorder="1" applyAlignment="1">
      <alignment/>
    </xf>
    <xf numFmtId="186" fontId="0" fillId="0" borderId="13" xfId="0" applyNumberFormat="1" applyBorder="1" applyAlignment="1">
      <alignment horizontal="right"/>
    </xf>
    <xf numFmtId="186" fontId="0" fillId="0" borderId="13" xfId="0" applyNumberFormat="1" applyBorder="1" applyAlignment="1">
      <alignment/>
    </xf>
    <xf numFmtId="186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right"/>
    </xf>
    <xf numFmtId="186" fontId="13" fillId="0" borderId="13" xfId="0" applyNumberFormat="1" applyFont="1" applyBorder="1" applyAlignment="1">
      <alignment horizontal="right"/>
    </xf>
    <xf numFmtId="186" fontId="13" fillId="0" borderId="14" xfId="0" applyNumberFormat="1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186" fontId="4" fillId="0" borderId="13" xfId="0" applyNumberFormat="1" applyFont="1" applyFill="1" applyBorder="1" applyAlignment="1">
      <alignment horizontal="right" vertical="center"/>
    </xf>
    <xf numFmtId="187" fontId="4" fillId="0" borderId="13" xfId="0" applyNumberFormat="1" applyFont="1" applyFill="1" applyBorder="1" applyAlignment="1">
      <alignment horizontal="right" vertical="center"/>
    </xf>
    <xf numFmtId="187" fontId="4" fillId="0" borderId="14" xfId="0" applyNumberFormat="1" applyFont="1" applyFill="1" applyBorder="1" applyAlignment="1">
      <alignment horizontal="right" vertical="center"/>
    </xf>
    <xf numFmtId="187" fontId="3" fillId="5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49" fontId="3" fillId="5" borderId="13" xfId="0" applyNumberFormat="1" applyFont="1" applyFill="1" applyBorder="1" applyAlignment="1">
      <alignment horizontal="center" vertical="center"/>
    </xf>
    <xf numFmtId="187" fontId="3" fillId="5" borderId="13" xfId="0" applyNumberFormat="1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49" fontId="14" fillId="5" borderId="9" xfId="0" applyNumberFormat="1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right" vertical="center"/>
    </xf>
    <xf numFmtId="4" fontId="1" fillId="5" borderId="9" xfId="0" applyNumberFormat="1" applyFont="1" applyFill="1" applyBorder="1" applyAlignment="1">
      <alignment horizontal="right" vertical="center"/>
    </xf>
    <xf numFmtId="49" fontId="14" fillId="5" borderId="9" xfId="0" applyNumberFormat="1" applyFont="1" applyFill="1" applyBorder="1" applyAlignment="1">
      <alignment horizontal="left" vertical="center"/>
    </xf>
    <xf numFmtId="49" fontId="1" fillId="5" borderId="9" xfId="0" applyNumberFormat="1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 wrapText="1" shrinkToFit="1"/>
    </xf>
    <xf numFmtId="0" fontId="1" fillId="5" borderId="9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right" vertical="center"/>
    </xf>
    <xf numFmtId="49" fontId="1" fillId="5" borderId="9" xfId="0" applyNumberFormat="1" applyFont="1" applyFill="1" applyBorder="1" applyAlignment="1">
      <alignment horizontal="left" vertical="center" wrapText="1" shrinkToFit="1"/>
    </xf>
    <xf numFmtId="49" fontId="2" fillId="5" borderId="0" xfId="0" applyNumberFormat="1" applyFont="1" applyFill="1" applyBorder="1" applyAlignment="1">
      <alignment horizontal="center" vertical="center"/>
    </xf>
    <xf numFmtId="49" fontId="5" fillId="5" borderId="0" xfId="0" applyNumberFormat="1" applyFont="1" applyFill="1" applyBorder="1" applyAlignment="1">
      <alignment horizontal="right" vertical="center"/>
    </xf>
    <xf numFmtId="49" fontId="3" fillId="5" borderId="13" xfId="0" applyNumberFormat="1" applyFont="1" applyFill="1" applyBorder="1" applyAlignment="1">
      <alignment horizontal="center" vertical="center"/>
    </xf>
    <xf numFmtId="49" fontId="3" fillId="5" borderId="13" xfId="0" applyNumberFormat="1" applyFont="1" applyFill="1" applyBorder="1" applyAlignment="1">
      <alignment horizontal="center" vertical="center" wrapText="1" shrinkToFit="1"/>
    </xf>
    <xf numFmtId="49" fontId="3" fillId="5" borderId="14" xfId="0" applyNumberFormat="1" applyFont="1" applyFill="1" applyBorder="1" applyAlignment="1">
      <alignment horizontal="center" vertical="center" wrapText="1" shrinkToFit="1"/>
    </xf>
    <xf numFmtId="49" fontId="3" fillId="5" borderId="16" xfId="0" applyNumberFormat="1" applyFont="1" applyFill="1" applyBorder="1" applyAlignment="1">
      <alignment horizontal="center" vertical="center" wrapText="1"/>
    </xf>
    <xf numFmtId="49" fontId="3" fillId="5" borderId="17" xfId="0" applyNumberFormat="1" applyFont="1" applyFill="1" applyBorder="1" applyAlignment="1">
      <alignment horizontal="center" vertical="center" wrapText="1"/>
    </xf>
    <xf numFmtId="49" fontId="3" fillId="5" borderId="15" xfId="0" applyNumberFormat="1" applyFont="1" applyFill="1" applyBorder="1" applyAlignment="1">
      <alignment horizontal="center" vertical="center" wrapText="1"/>
    </xf>
    <xf numFmtId="186" fontId="3" fillId="5" borderId="13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19" xfId="0" applyFont="1" applyFill="1" applyBorder="1" applyAlignment="1">
      <alignment horizontal="right" vertical="center" wrapText="1"/>
    </xf>
    <xf numFmtId="49" fontId="5" fillId="5" borderId="0" xfId="0" applyNumberFormat="1" applyFont="1" applyFill="1" applyBorder="1" applyAlignment="1">
      <alignment horizontal="right" vertical="center"/>
    </xf>
    <xf numFmtId="49" fontId="3" fillId="5" borderId="13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right" vertical="center"/>
    </xf>
    <xf numFmtId="49" fontId="3" fillId="5" borderId="14" xfId="0" applyNumberFormat="1" applyFont="1" applyFill="1" applyBorder="1" applyAlignment="1">
      <alignment horizontal="center" vertical="center" wrapText="1"/>
    </xf>
    <xf numFmtId="49" fontId="3" fillId="5" borderId="14" xfId="0" applyNumberFormat="1" applyFont="1" applyFill="1" applyBorder="1" applyAlignment="1">
      <alignment horizontal="center" vertical="center"/>
    </xf>
    <xf numFmtId="49" fontId="2" fillId="5" borderId="0" xfId="0" applyNumberFormat="1" applyFont="1" applyFill="1" applyBorder="1" applyAlignment="1">
      <alignment horizontal="center" vertical="center"/>
    </xf>
    <xf numFmtId="49" fontId="3" fillId="5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808080"/>
      <rgbColor rgb="00FFCCCC"/>
      <rgbColor rgb="00A0DEDE"/>
      <rgbColor rgb="00EFE8AA"/>
      <rgbColor rgb="00FFFACD"/>
      <rgbColor rgb="00CCCCFF"/>
      <rgbColor rgb="00F5E4E4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C1">
      <pane ySplit="5" topLeftCell="BM6" activePane="bottomLeft" state="frozen"/>
      <selection pane="topLeft" activeCell="A1" sqref="A1"/>
      <selection pane="bottomLeft" activeCell="D14" sqref="D14"/>
    </sheetView>
  </sheetViews>
  <sheetFormatPr defaultColWidth="9.00390625" defaultRowHeight="14.25"/>
  <cols>
    <col min="1" max="2" width="11.75390625" style="0" hidden="1" customWidth="1"/>
    <col min="3" max="3" width="37.375" style="0" customWidth="1"/>
    <col min="4" max="4" width="13.25390625" style="0" customWidth="1"/>
    <col min="5" max="5" width="30.50390625" style="0" customWidth="1"/>
    <col min="6" max="6" width="15.25390625" style="0" customWidth="1"/>
    <col min="7" max="8" width="24.75390625" style="0" hidden="1" customWidth="1"/>
  </cols>
  <sheetData>
    <row r="1" ht="14.25">
      <c r="C1" t="s">
        <v>0</v>
      </c>
    </row>
    <row r="2" spans="1:8" ht="24" customHeight="1">
      <c r="A2" s="1"/>
      <c r="B2" s="1"/>
      <c r="C2" s="92" t="s">
        <v>1</v>
      </c>
      <c r="D2" s="92"/>
      <c r="E2" s="92"/>
      <c r="F2" s="92"/>
      <c r="G2" s="2"/>
      <c r="H2" s="2"/>
    </row>
    <row r="3" spans="1:8" ht="14.25" customHeight="1">
      <c r="A3" s="3"/>
      <c r="B3" s="3"/>
      <c r="C3" s="3"/>
      <c r="D3" s="9"/>
      <c r="E3" s="93" t="s">
        <v>201</v>
      </c>
      <c r="F3" s="93"/>
      <c r="G3" s="4"/>
      <c r="H3" s="4"/>
    </row>
    <row r="4" spans="1:8" ht="24" customHeight="1">
      <c r="A4" s="2"/>
      <c r="B4" s="2"/>
      <c r="C4" s="94" t="s">
        <v>2</v>
      </c>
      <c r="D4" s="94"/>
      <c r="E4" s="94" t="s">
        <v>3</v>
      </c>
      <c r="F4" s="94"/>
      <c r="G4" s="5"/>
      <c r="H4" s="5"/>
    </row>
    <row r="5" spans="1:8" ht="24" customHeight="1">
      <c r="A5" s="2"/>
      <c r="B5" s="2"/>
      <c r="C5" s="13" t="s">
        <v>4</v>
      </c>
      <c r="D5" s="13" t="s">
        <v>5</v>
      </c>
      <c r="E5" s="13" t="s">
        <v>4</v>
      </c>
      <c r="F5" s="13" t="s">
        <v>5</v>
      </c>
      <c r="G5" s="12"/>
      <c r="H5" s="6"/>
    </row>
    <row r="6" spans="1:8" ht="16.5" customHeight="1">
      <c r="A6" s="3"/>
      <c r="B6" s="3"/>
      <c r="C6" s="15" t="s">
        <v>6</v>
      </c>
      <c r="D6" s="14">
        <v>4587.28</v>
      </c>
      <c r="E6" s="15" t="s">
        <v>7</v>
      </c>
      <c r="F6" s="14"/>
      <c r="G6" s="11"/>
      <c r="H6" s="7"/>
    </row>
    <row r="7" spans="1:8" ht="16.5" customHeight="1">
      <c r="A7" s="3"/>
      <c r="B7" s="3"/>
      <c r="C7" s="15" t="s">
        <v>8</v>
      </c>
      <c r="D7" s="14"/>
      <c r="E7" s="15" t="s">
        <v>9</v>
      </c>
      <c r="F7" s="14"/>
      <c r="G7" s="11"/>
      <c r="H7" s="7"/>
    </row>
    <row r="8" spans="1:8" ht="16.5" customHeight="1">
      <c r="A8" s="3"/>
      <c r="B8" s="3"/>
      <c r="C8" s="15" t="s">
        <v>10</v>
      </c>
      <c r="D8" s="14"/>
      <c r="E8" s="15" t="s">
        <v>11</v>
      </c>
      <c r="F8" s="14"/>
      <c r="G8" s="11"/>
      <c r="H8" s="7"/>
    </row>
    <row r="9" spans="1:8" ht="16.5" customHeight="1">
      <c r="A9" s="3"/>
      <c r="B9" s="3"/>
      <c r="C9" s="15" t="s">
        <v>12</v>
      </c>
      <c r="D9" s="14"/>
      <c r="E9" s="15" t="s">
        <v>13</v>
      </c>
      <c r="F9" s="14">
        <v>3541.86</v>
      </c>
      <c r="G9" s="11"/>
      <c r="H9" s="7"/>
    </row>
    <row r="10" spans="1:8" ht="16.5" customHeight="1">
      <c r="A10" s="3"/>
      <c r="B10" s="3"/>
      <c r="C10" s="15" t="s">
        <v>14</v>
      </c>
      <c r="D10" s="14"/>
      <c r="E10" s="15" t="s">
        <v>15</v>
      </c>
      <c r="F10" s="14">
        <v>53.5</v>
      </c>
      <c r="G10" s="11"/>
      <c r="H10" s="7"/>
    </row>
    <row r="11" spans="1:8" ht="16.5" customHeight="1">
      <c r="A11" s="3"/>
      <c r="B11" s="3"/>
      <c r="C11" s="15" t="s">
        <v>16</v>
      </c>
      <c r="D11" s="14"/>
      <c r="E11" s="15" t="s">
        <v>17</v>
      </c>
      <c r="F11" s="14"/>
      <c r="G11" s="11"/>
      <c r="H11" s="7"/>
    </row>
    <row r="12" spans="1:8" ht="16.5" customHeight="1">
      <c r="A12" s="3"/>
      <c r="B12" s="3"/>
      <c r="C12" s="15" t="s">
        <v>18</v>
      </c>
      <c r="D12" s="14"/>
      <c r="E12" s="15" t="s">
        <v>19</v>
      </c>
      <c r="F12" s="14"/>
      <c r="G12" s="11"/>
      <c r="H12" s="7"/>
    </row>
    <row r="13" spans="1:8" ht="16.5" customHeight="1">
      <c r="A13" s="3"/>
      <c r="B13" s="3"/>
      <c r="C13" s="15" t="s">
        <v>20</v>
      </c>
      <c r="D13" s="14"/>
      <c r="E13" s="15" t="s">
        <v>21</v>
      </c>
      <c r="F13" s="14">
        <v>607.91</v>
      </c>
      <c r="G13" s="11"/>
      <c r="H13" s="7"/>
    </row>
    <row r="14" spans="1:8" ht="16.5" customHeight="1">
      <c r="A14" s="3"/>
      <c r="B14" s="3"/>
      <c r="C14" s="15" t="s">
        <v>22</v>
      </c>
      <c r="D14" s="14"/>
      <c r="E14" s="15" t="s">
        <v>23</v>
      </c>
      <c r="F14" s="14"/>
      <c r="G14" s="11"/>
      <c r="H14" s="7"/>
    </row>
    <row r="15" spans="1:8" ht="16.5" customHeight="1">
      <c r="A15" s="3"/>
      <c r="B15" s="3"/>
      <c r="C15" s="15" t="s">
        <v>24</v>
      </c>
      <c r="D15" s="14"/>
      <c r="E15" s="15" t="s">
        <v>25</v>
      </c>
      <c r="F15" s="14">
        <v>62.93</v>
      </c>
      <c r="G15" s="11"/>
      <c r="H15" s="7"/>
    </row>
    <row r="16" spans="1:8" ht="16.5" customHeight="1">
      <c r="A16" s="3"/>
      <c r="B16" s="3"/>
      <c r="C16" s="15" t="s">
        <v>26</v>
      </c>
      <c r="D16" s="14"/>
      <c r="E16" s="15" t="s">
        <v>27</v>
      </c>
      <c r="F16" s="14"/>
      <c r="G16" s="11"/>
      <c r="H16" s="7"/>
    </row>
    <row r="17" spans="1:8" ht="16.5" customHeight="1">
      <c r="A17" s="3"/>
      <c r="B17" s="3"/>
      <c r="C17" s="15" t="s">
        <v>28</v>
      </c>
      <c r="D17" s="14"/>
      <c r="E17" s="15" t="s">
        <v>29</v>
      </c>
      <c r="F17" s="14"/>
      <c r="G17" s="11"/>
      <c r="H17" s="7"/>
    </row>
    <row r="18" spans="1:8" ht="16.5" customHeight="1">
      <c r="A18" s="3"/>
      <c r="B18" s="3"/>
      <c r="C18" s="15" t="s">
        <v>30</v>
      </c>
      <c r="D18" s="14">
        <v>6.85</v>
      </c>
      <c r="E18" s="15" t="s">
        <v>31</v>
      </c>
      <c r="F18" s="14"/>
      <c r="G18" s="11"/>
      <c r="H18" s="7"/>
    </row>
    <row r="19" spans="1:8" ht="16.5" customHeight="1">
      <c r="A19" s="3"/>
      <c r="B19" s="3"/>
      <c r="C19" s="15" t="s">
        <v>32</v>
      </c>
      <c r="D19" s="14"/>
      <c r="E19" s="15" t="s">
        <v>33</v>
      </c>
      <c r="F19" s="14"/>
      <c r="G19" s="11"/>
      <c r="H19" s="7"/>
    </row>
    <row r="20" spans="1:8" ht="16.5" customHeight="1">
      <c r="A20" s="3"/>
      <c r="B20" s="3"/>
      <c r="C20" s="15" t="s">
        <v>34</v>
      </c>
      <c r="D20" s="14"/>
      <c r="E20" s="15" t="s">
        <v>35</v>
      </c>
      <c r="F20" s="14"/>
      <c r="G20" s="11"/>
      <c r="H20" s="7"/>
    </row>
    <row r="21" spans="1:8" ht="16.5" customHeight="1">
      <c r="A21" s="3"/>
      <c r="B21" s="3"/>
      <c r="C21" s="17"/>
      <c r="D21" s="14"/>
      <c r="E21" s="15" t="s">
        <v>36</v>
      </c>
      <c r="F21" s="14"/>
      <c r="G21" s="11"/>
      <c r="H21" s="7"/>
    </row>
    <row r="22" spans="1:8" ht="16.5" customHeight="1">
      <c r="A22" s="3"/>
      <c r="B22" s="3"/>
      <c r="C22" s="17"/>
      <c r="D22" s="14"/>
      <c r="E22" s="15" t="s">
        <v>37</v>
      </c>
      <c r="F22" s="14"/>
      <c r="G22" s="11"/>
      <c r="H22" s="7"/>
    </row>
    <row r="23" spans="1:8" ht="16.5" customHeight="1">
      <c r="A23" s="3"/>
      <c r="B23" s="3"/>
      <c r="C23" s="17"/>
      <c r="D23" s="14"/>
      <c r="E23" s="15" t="s">
        <v>38</v>
      </c>
      <c r="F23" s="14"/>
      <c r="G23" s="10"/>
      <c r="H23" s="8"/>
    </row>
    <row r="24" spans="1:8" ht="16.5" customHeight="1">
      <c r="A24" s="3"/>
      <c r="B24" s="3"/>
      <c r="C24" s="17"/>
      <c r="D24" s="14"/>
      <c r="E24" s="15" t="s">
        <v>39</v>
      </c>
      <c r="F24" s="14"/>
      <c r="G24" s="10"/>
      <c r="H24" s="8"/>
    </row>
    <row r="25" spans="1:8" ht="16.5" customHeight="1">
      <c r="A25" s="3"/>
      <c r="B25" s="3"/>
      <c r="C25" s="17"/>
      <c r="D25" s="14"/>
      <c r="E25" s="15" t="s">
        <v>40</v>
      </c>
      <c r="F25" s="14">
        <v>327.93</v>
      </c>
      <c r="G25" s="10"/>
      <c r="H25" s="8"/>
    </row>
    <row r="26" spans="1:8" ht="16.5" customHeight="1">
      <c r="A26" s="3"/>
      <c r="B26" s="3"/>
      <c r="C26" s="17"/>
      <c r="D26" s="14"/>
      <c r="E26" s="15" t="s">
        <v>41</v>
      </c>
      <c r="F26" s="14"/>
      <c r="G26" s="10"/>
      <c r="H26" s="8"/>
    </row>
    <row r="27" spans="1:8" ht="16.5" customHeight="1">
      <c r="A27" s="3"/>
      <c r="B27" s="3"/>
      <c r="C27" s="17"/>
      <c r="D27" s="14"/>
      <c r="E27" s="15" t="s">
        <v>42</v>
      </c>
      <c r="F27" s="16"/>
      <c r="G27" s="10"/>
      <c r="H27" s="8"/>
    </row>
    <row r="28" spans="1:8" ht="16.5" customHeight="1">
      <c r="A28" s="3"/>
      <c r="B28" s="3"/>
      <c r="C28" s="17"/>
      <c r="D28" s="14"/>
      <c r="E28" s="15" t="s">
        <v>43</v>
      </c>
      <c r="F28" s="14"/>
      <c r="G28" s="10"/>
      <c r="H28" s="8"/>
    </row>
    <row r="29" spans="1:8" ht="16.5" customHeight="1">
      <c r="A29" s="3"/>
      <c r="B29" s="3"/>
      <c r="C29" s="17"/>
      <c r="D29" s="14"/>
      <c r="E29" s="15" t="s">
        <v>44</v>
      </c>
      <c r="F29" s="14"/>
      <c r="G29" s="10"/>
      <c r="H29" s="8"/>
    </row>
    <row r="30" spans="1:8" ht="16.5" customHeight="1">
      <c r="A30" s="3"/>
      <c r="B30" s="3"/>
      <c r="C30" s="17"/>
      <c r="D30" s="14"/>
      <c r="E30" s="15" t="s">
        <v>45</v>
      </c>
      <c r="F30" s="14"/>
      <c r="G30" s="10"/>
      <c r="H30" s="8"/>
    </row>
    <row r="31" spans="1:8" ht="16.5" customHeight="1">
      <c r="A31" s="3"/>
      <c r="B31" s="3"/>
      <c r="C31" s="17"/>
      <c r="D31" s="16"/>
      <c r="E31" s="15" t="s">
        <v>46</v>
      </c>
      <c r="F31" s="14"/>
      <c r="G31" s="10"/>
      <c r="H31" s="8"/>
    </row>
    <row r="32" spans="1:8" ht="16.5" customHeight="1">
      <c r="A32" s="2"/>
      <c r="B32" s="2"/>
      <c r="C32" s="13" t="s">
        <v>47</v>
      </c>
      <c r="D32" s="14">
        <f>D6+D7+D18</f>
        <v>4594.13</v>
      </c>
      <c r="E32" s="13" t="s">
        <v>48</v>
      </c>
      <c r="F32" s="14">
        <f>SUM(F6:F31)</f>
        <v>4594.130000000001</v>
      </c>
      <c r="G32" s="10"/>
      <c r="H32" s="8"/>
    </row>
    <row r="33" spans="1:8" ht="16.5" customHeight="1">
      <c r="A33" s="3"/>
      <c r="B33" s="3"/>
      <c r="C33" s="15" t="s">
        <v>49</v>
      </c>
      <c r="D33" s="14"/>
      <c r="E33" s="15" t="s">
        <v>50</v>
      </c>
      <c r="F33" s="14"/>
      <c r="G33" s="10"/>
      <c r="H33" s="8"/>
    </row>
    <row r="34" spans="1:8" ht="16.5" customHeight="1">
      <c r="A34" s="3"/>
      <c r="B34" s="3"/>
      <c r="C34" s="15" t="s">
        <v>51</v>
      </c>
      <c r="D34" s="14"/>
      <c r="E34" s="18" t="s">
        <v>52</v>
      </c>
      <c r="F34" s="16"/>
      <c r="G34" s="10"/>
      <c r="H34" s="8"/>
    </row>
    <row r="35" spans="1:8" ht="16.5" customHeight="1">
      <c r="A35" s="3"/>
      <c r="B35" s="3"/>
      <c r="C35" s="15" t="s">
        <v>53</v>
      </c>
      <c r="D35" s="14"/>
      <c r="E35" s="15" t="s">
        <v>54</v>
      </c>
      <c r="F35" s="14"/>
      <c r="G35" s="10"/>
      <c r="H35" s="8"/>
    </row>
    <row r="36" spans="1:8" ht="16.5" customHeight="1">
      <c r="A36" s="3"/>
      <c r="B36" s="3"/>
      <c r="C36" s="17"/>
      <c r="D36" s="16"/>
      <c r="E36" s="15" t="s">
        <v>55</v>
      </c>
      <c r="F36" s="14"/>
      <c r="G36" s="10"/>
      <c r="H36" s="8"/>
    </row>
    <row r="37" spans="1:8" ht="16.5" customHeight="1">
      <c r="A37" s="3"/>
      <c r="B37" s="3"/>
      <c r="C37" s="17"/>
      <c r="D37" s="16"/>
      <c r="E37" s="15" t="s">
        <v>56</v>
      </c>
      <c r="F37" s="14"/>
      <c r="G37" s="10"/>
      <c r="H37" s="8"/>
    </row>
    <row r="38" spans="1:8" ht="16.5" customHeight="1">
      <c r="A38" s="3"/>
      <c r="B38" s="3"/>
      <c r="C38" s="15" t="s">
        <v>57</v>
      </c>
      <c r="D38" s="14"/>
      <c r="E38" s="15" t="s">
        <v>58</v>
      </c>
      <c r="F38" s="14"/>
      <c r="G38" s="10"/>
      <c r="H38" s="8"/>
    </row>
    <row r="39" spans="1:8" ht="16.5" customHeight="1">
      <c r="A39" s="3"/>
      <c r="B39" s="3"/>
      <c r="C39" s="15" t="s">
        <v>59</v>
      </c>
      <c r="D39" s="14"/>
      <c r="E39" s="15" t="s">
        <v>60</v>
      </c>
      <c r="F39" s="14"/>
      <c r="G39" s="10"/>
      <c r="H39" s="8"/>
    </row>
    <row r="40" spans="1:8" ht="16.5" customHeight="1">
      <c r="A40" s="3"/>
      <c r="B40" s="3"/>
      <c r="C40" s="15" t="s">
        <v>61</v>
      </c>
      <c r="D40" s="14"/>
      <c r="E40" s="15" t="s">
        <v>62</v>
      </c>
      <c r="F40" s="14"/>
      <c r="G40" s="10"/>
      <c r="H40" s="8"/>
    </row>
    <row r="41" spans="1:8" ht="16.5" customHeight="1">
      <c r="A41" s="3"/>
      <c r="B41" s="3"/>
      <c r="C41" s="15" t="s">
        <v>63</v>
      </c>
      <c r="D41" s="14"/>
      <c r="E41" s="15" t="s">
        <v>64</v>
      </c>
      <c r="F41" s="14"/>
      <c r="G41" s="10"/>
      <c r="H41" s="8"/>
    </row>
    <row r="42" spans="1:8" ht="16.5" customHeight="1">
      <c r="A42" s="3"/>
      <c r="B42" s="3"/>
      <c r="C42" s="15" t="s">
        <v>65</v>
      </c>
      <c r="D42" s="14"/>
      <c r="E42" s="15" t="s">
        <v>66</v>
      </c>
      <c r="F42" s="16"/>
      <c r="G42" s="10"/>
      <c r="H42" s="8"/>
    </row>
    <row r="43" spans="1:8" ht="16.5" customHeight="1">
      <c r="A43" s="3"/>
      <c r="B43" s="3"/>
      <c r="C43" s="15" t="s">
        <v>67</v>
      </c>
      <c r="D43" s="14"/>
      <c r="E43" s="15" t="s">
        <v>68</v>
      </c>
      <c r="F43" s="16"/>
      <c r="G43" s="10"/>
      <c r="H43" s="8"/>
    </row>
    <row r="44" spans="1:8" ht="16.5" customHeight="1">
      <c r="A44" s="3"/>
      <c r="B44" s="3"/>
      <c r="C44" s="17"/>
      <c r="D44" s="16"/>
      <c r="E44" s="15" t="s">
        <v>69</v>
      </c>
      <c r="F44" s="14"/>
      <c r="G44" s="10"/>
      <c r="H44" s="8"/>
    </row>
    <row r="45" spans="1:8" ht="16.5" customHeight="1">
      <c r="A45" s="3"/>
      <c r="B45" s="3"/>
      <c r="C45" s="17"/>
      <c r="D45" s="16"/>
      <c r="E45" s="15" t="s">
        <v>70</v>
      </c>
      <c r="F45" s="16"/>
      <c r="G45" s="10"/>
      <c r="H45" s="8"/>
    </row>
    <row r="46" spans="1:8" ht="16.5" customHeight="1">
      <c r="A46" s="3"/>
      <c r="B46" s="3"/>
      <c r="C46" s="17"/>
      <c r="D46" s="16"/>
      <c r="E46" s="15" t="s">
        <v>71</v>
      </c>
      <c r="F46" s="14"/>
      <c r="G46" s="10"/>
      <c r="H46" s="8"/>
    </row>
    <row r="47" spans="1:8" ht="16.5" customHeight="1">
      <c r="A47" s="2"/>
      <c r="B47" s="2"/>
      <c r="C47" s="13" t="s">
        <v>72</v>
      </c>
      <c r="D47" s="14">
        <f>D32</f>
        <v>4594.13</v>
      </c>
      <c r="E47" s="13" t="s">
        <v>73</v>
      </c>
      <c r="F47" s="14">
        <f>F32</f>
        <v>4594.130000000001</v>
      </c>
      <c r="G47" s="10"/>
      <c r="H47" s="8"/>
    </row>
  </sheetData>
  <sheetProtection/>
  <mergeCells count="4">
    <mergeCell ref="C2:F2"/>
    <mergeCell ref="E3:F3"/>
    <mergeCell ref="C4:D4"/>
    <mergeCell ref="E4:F4"/>
  </mergeCells>
  <printOptions horizontalCentered="1"/>
  <pageMargins left="0.39375" right="0.39375" top="0.7875" bottom="0.5902777777777778" header="0.5111111111111111" footer="0.5111111111111111"/>
  <pageSetup horizontalDpi="600" verticalDpi="600" orientation="portrait" pageOrder="overThenDown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C22" sqref="C22"/>
    </sheetView>
  </sheetViews>
  <sheetFormatPr defaultColWidth="9.00390625" defaultRowHeight="14.25"/>
  <cols>
    <col min="1" max="1" width="38.625" style="0" customWidth="1"/>
    <col min="2" max="2" width="15.00390625" style="37" customWidth="1"/>
    <col min="3" max="3" width="14.125" style="0" customWidth="1"/>
    <col min="4" max="4" width="10.50390625" style="37" customWidth="1"/>
    <col min="5" max="5" width="11.00390625" style="37" customWidth="1"/>
    <col min="6" max="6" width="8.625" style="0" customWidth="1"/>
    <col min="7" max="8" width="9.00390625" style="0" customWidth="1"/>
    <col min="9" max="9" width="9.125" style="0" customWidth="1"/>
    <col min="10" max="10" width="12.25390625" style="0" customWidth="1"/>
    <col min="11" max="12" width="9.375" style="0" customWidth="1"/>
    <col min="13" max="13" width="10.625" style="0" customWidth="1"/>
    <col min="14" max="14" width="10.00390625" style="0" customWidth="1"/>
  </cols>
  <sheetData>
    <row r="1" ht="14.25">
      <c r="A1" t="s">
        <v>74</v>
      </c>
    </row>
    <row r="2" spans="1:14" ht="33.75" customHeight="1">
      <c r="A2" s="92" t="s">
        <v>75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21" customHeight="1">
      <c r="A3" s="2" t="s">
        <v>52</v>
      </c>
      <c r="B3" s="38" t="s">
        <v>52</v>
      </c>
      <c r="C3" s="21" t="s">
        <v>52</v>
      </c>
      <c r="D3" s="40" t="s">
        <v>52</v>
      </c>
      <c r="E3" s="38" t="s">
        <v>52</v>
      </c>
      <c r="F3" s="2" t="s">
        <v>52</v>
      </c>
      <c r="G3" s="2" t="s">
        <v>52</v>
      </c>
      <c r="H3" s="2" t="s">
        <v>52</v>
      </c>
      <c r="I3" s="93" t="s">
        <v>201</v>
      </c>
      <c r="J3" s="93"/>
      <c r="K3" s="93"/>
      <c r="L3" s="93"/>
      <c r="M3" s="93"/>
      <c r="N3" s="93"/>
    </row>
    <row r="4" spans="1:14" ht="24" customHeight="1">
      <c r="A4" s="94" t="s">
        <v>76</v>
      </c>
      <c r="B4" s="100" t="s">
        <v>77</v>
      </c>
      <c r="C4" s="94" t="s">
        <v>78</v>
      </c>
      <c r="D4" s="94" t="s">
        <v>79</v>
      </c>
      <c r="E4" s="94"/>
      <c r="F4" s="94"/>
      <c r="G4" s="94"/>
      <c r="H4" s="94"/>
      <c r="I4" s="94"/>
      <c r="J4" s="94"/>
      <c r="K4" s="94"/>
      <c r="L4" s="97" t="s">
        <v>168</v>
      </c>
      <c r="M4" s="96" t="s">
        <v>80</v>
      </c>
      <c r="N4" s="95" t="s">
        <v>81</v>
      </c>
    </row>
    <row r="5" spans="1:14" ht="21" customHeight="1">
      <c r="A5" s="94"/>
      <c r="B5" s="100"/>
      <c r="C5" s="94"/>
      <c r="D5" s="100" t="s">
        <v>82</v>
      </c>
      <c r="E5" s="100" t="s">
        <v>83</v>
      </c>
      <c r="F5" s="94" t="s">
        <v>84</v>
      </c>
      <c r="G5" s="94" t="s">
        <v>85</v>
      </c>
      <c r="H5" s="94"/>
      <c r="I5" s="94" t="s">
        <v>86</v>
      </c>
      <c r="J5" s="95" t="s">
        <v>87</v>
      </c>
      <c r="K5" s="94" t="s">
        <v>88</v>
      </c>
      <c r="L5" s="98"/>
      <c r="M5" s="96"/>
      <c r="N5" s="95"/>
    </row>
    <row r="6" spans="1:14" ht="67.5" customHeight="1">
      <c r="A6" s="94"/>
      <c r="B6" s="100"/>
      <c r="C6" s="94"/>
      <c r="D6" s="100"/>
      <c r="E6" s="100"/>
      <c r="F6" s="94"/>
      <c r="G6" s="22" t="s">
        <v>89</v>
      </c>
      <c r="H6" s="13" t="s">
        <v>90</v>
      </c>
      <c r="I6" s="94"/>
      <c r="J6" s="95"/>
      <c r="K6" s="94"/>
      <c r="L6" s="99"/>
      <c r="M6" s="96"/>
      <c r="N6" s="95"/>
    </row>
    <row r="7" spans="1:14" ht="20.25" customHeight="1">
      <c r="A7" s="13" t="s">
        <v>166</v>
      </c>
      <c r="B7" s="42">
        <f>B8</f>
        <v>4594.130000000001</v>
      </c>
      <c r="C7" s="42">
        <f>C8</f>
        <v>4587.280000000001</v>
      </c>
      <c r="D7" s="42"/>
      <c r="E7" s="42"/>
      <c r="F7" s="35"/>
      <c r="G7" s="35"/>
      <c r="H7" s="35"/>
      <c r="I7" s="35"/>
      <c r="J7" s="35"/>
      <c r="K7" s="35"/>
      <c r="L7" s="42">
        <f>L8</f>
        <v>6.85</v>
      </c>
      <c r="M7" s="35"/>
      <c r="N7" s="35"/>
    </row>
    <row r="8" spans="1:14" ht="20.25" customHeight="1">
      <c r="A8" s="13" t="s">
        <v>167</v>
      </c>
      <c r="B8" s="42">
        <f>SUM(B9:B14)</f>
        <v>4594.130000000001</v>
      </c>
      <c r="C8" s="43">
        <f>SUM(C9:C14)</f>
        <v>4587.280000000001</v>
      </c>
      <c r="D8" s="44"/>
      <c r="E8" s="44"/>
      <c r="F8" s="41"/>
      <c r="G8" s="41"/>
      <c r="H8" s="41"/>
      <c r="I8" s="41"/>
      <c r="J8" s="41"/>
      <c r="K8" s="41"/>
      <c r="L8" s="43">
        <v>6.85</v>
      </c>
      <c r="M8" s="41"/>
      <c r="N8" s="41"/>
    </row>
    <row r="9" spans="1:14" ht="14.25">
      <c r="A9" s="36" t="s">
        <v>169</v>
      </c>
      <c r="B9" s="39">
        <f aca="true" t="shared" si="0" ref="B9:B14">SUM(C9:N9)</f>
        <v>3541.86</v>
      </c>
      <c r="C9" s="39">
        <v>3541.86</v>
      </c>
      <c r="D9" s="39"/>
      <c r="E9" s="39"/>
      <c r="F9" s="23"/>
      <c r="G9" s="23"/>
      <c r="H9" s="23"/>
      <c r="I9" s="23"/>
      <c r="J9" s="23"/>
      <c r="K9" s="23"/>
      <c r="L9" s="24"/>
      <c r="M9" s="24"/>
      <c r="N9" s="23"/>
    </row>
    <row r="10" spans="1:14" ht="14.25">
      <c r="A10" s="36" t="s">
        <v>202</v>
      </c>
      <c r="B10" s="39">
        <f t="shared" si="0"/>
        <v>53.5</v>
      </c>
      <c r="C10" s="39">
        <v>53.5</v>
      </c>
      <c r="D10" s="39"/>
      <c r="E10" s="39"/>
      <c r="F10" s="23"/>
      <c r="G10" s="23"/>
      <c r="H10" s="23"/>
      <c r="I10" s="23"/>
      <c r="J10" s="23"/>
      <c r="K10" s="23"/>
      <c r="L10" s="24"/>
      <c r="M10" s="24"/>
      <c r="N10" s="23"/>
    </row>
    <row r="11" spans="1:14" ht="14.25">
      <c r="A11" s="36" t="s">
        <v>170</v>
      </c>
      <c r="B11" s="39">
        <f t="shared" si="0"/>
        <v>607.91</v>
      </c>
      <c r="C11" s="39">
        <v>607.91</v>
      </c>
      <c r="D11" s="39"/>
      <c r="E11" s="39"/>
      <c r="F11" s="23"/>
      <c r="G11" s="23"/>
      <c r="H11" s="23"/>
      <c r="I11" s="23"/>
      <c r="J11" s="23"/>
      <c r="K11" s="23"/>
      <c r="L11" s="24"/>
      <c r="M11" s="24"/>
      <c r="N11" s="23"/>
    </row>
    <row r="12" spans="1:14" ht="14.25">
      <c r="A12" s="36" t="s">
        <v>171</v>
      </c>
      <c r="B12" s="39">
        <f t="shared" si="0"/>
        <v>62.93</v>
      </c>
      <c r="C12" s="39">
        <v>62.93</v>
      </c>
      <c r="D12" s="39"/>
      <c r="E12" s="39"/>
      <c r="F12" s="23"/>
      <c r="G12" s="23"/>
      <c r="H12" s="23"/>
      <c r="I12" s="23"/>
      <c r="J12" s="23"/>
      <c r="K12" s="23"/>
      <c r="L12" s="24"/>
      <c r="M12" s="24"/>
      <c r="N12" s="23"/>
    </row>
    <row r="13" spans="1:14" ht="14.25">
      <c r="A13" s="36" t="s">
        <v>172</v>
      </c>
      <c r="B13" s="39">
        <f t="shared" si="0"/>
        <v>321.08</v>
      </c>
      <c r="C13" s="39">
        <v>321.08</v>
      </c>
      <c r="D13" s="39"/>
      <c r="E13" s="39"/>
      <c r="F13" s="23"/>
      <c r="G13" s="23"/>
      <c r="H13" s="23"/>
      <c r="I13" s="23"/>
      <c r="J13" s="23"/>
      <c r="K13" s="23"/>
      <c r="L13" s="24"/>
      <c r="M13" s="24"/>
      <c r="N13" s="23"/>
    </row>
    <row r="14" spans="1:14" ht="14.25">
      <c r="A14" s="36" t="s">
        <v>173</v>
      </c>
      <c r="B14" s="39">
        <f t="shared" si="0"/>
        <v>6.85</v>
      </c>
      <c r="C14" s="39"/>
      <c r="D14" s="39"/>
      <c r="E14" s="39"/>
      <c r="F14" s="23"/>
      <c r="G14" s="23"/>
      <c r="H14" s="23"/>
      <c r="I14" s="23"/>
      <c r="J14" s="23"/>
      <c r="K14" s="23"/>
      <c r="L14" s="34">
        <v>6.85</v>
      </c>
      <c r="M14" s="24"/>
      <c r="N14" s="23"/>
    </row>
    <row r="15" spans="1:14" ht="14.25">
      <c r="A15" s="36"/>
      <c r="B15" s="39"/>
      <c r="C15" s="39"/>
      <c r="D15" s="39"/>
      <c r="E15" s="39"/>
      <c r="F15" s="23"/>
      <c r="G15" s="23"/>
      <c r="H15" s="23"/>
      <c r="I15" s="23"/>
      <c r="J15" s="23"/>
      <c r="K15" s="23"/>
      <c r="L15" s="24"/>
      <c r="M15" s="24"/>
      <c r="N15" s="23"/>
    </row>
    <row r="16" spans="1:14" ht="14.25">
      <c r="A16" s="36"/>
      <c r="B16" s="39"/>
      <c r="C16" s="23"/>
      <c r="D16" s="39"/>
      <c r="E16" s="39"/>
      <c r="F16" s="23"/>
      <c r="G16" s="23"/>
      <c r="H16" s="23"/>
      <c r="I16" s="23"/>
      <c r="J16" s="23"/>
      <c r="K16" s="23"/>
      <c r="L16" s="24"/>
      <c r="M16" s="24"/>
      <c r="N16" s="23"/>
    </row>
    <row r="17" spans="1:14" ht="14.25">
      <c r="A17" s="36"/>
      <c r="B17" s="39"/>
      <c r="C17" s="23"/>
      <c r="D17" s="39"/>
      <c r="E17" s="39"/>
      <c r="F17" s="23"/>
      <c r="G17" s="23"/>
      <c r="H17" s="23"/>
      <c r="I17" s="23"/>
      <c r="J17" s="23"/>
      <c r="K17" s="23"/>
      <c r="L17" s="24"/>
      <c r="M17" s="24"/>
      <c r="N17" s="23"/>
    </row>
    <row r="18" spans="1:14" ht="14.25">
      <c r="A18" s="36"/>
      <c r="B18" s="39"/>
      <c r="C18" s="23"/>
      <c r="D18" s="39"/>
      <c r="E18" s="39"/>
      <c r="F18" s="23"/>
      <c r="G18" s="23"/>
      <c r="H18" s="23"/>
      <c r="I18" s="23"/>
      <c r="J18" s="23"/>
      <c r="K18" s="23"/>
      <c r="L18" s="24"/>
      <c r="M18" s="24"/>
      <c r="N18" s="23"/>
    </row>
    <row r="19" spans="1:14" ht="14.25">
      <c r="A19" s="36"/>
      <c r="B19" s="39"/>
      <c r="C19" s="23"/>
      <c r="D19" s="39"/>
      <c r="E19" s="39"/>
      <c r="F19" s="23"/>
      <c r="G19" s="23"/>
      <c r="H19" s="23"/>
      <c r="I19" s="23"/>
      <c r="J19" s="23"/>
      <c r="K19" s="23"/>
      <c r="L19" s="24"/>
      <c r="M19" s="24"/>
      <c r="N19" s="23"/>
    </row>
    <row r="20" spans="1:14" ht="14.25">
      <c r="A20" s="36"/>
      <c r="B20" s="39"/>
      <c r="C20" s="23"/>
      <c r="D20" s="39"/>
      <c r="E20" s="39"/>
      <c r="F20" s="23"/>
      <c r="G20" s="23"/>
      <c r="H20" s="23"/>
      <c r="I20" s="23"/>
      <c r="J20" s="23"/>
      <c r="K20" s="23"/>
      <c r="L20" s="24"/>
      <c r="M20" s="24"/>
      <c r="N20" s="23"/>
    </row>
    <row r="21" spans="1:14" ht="14.25">
      <c r="A21" s="36"/>
      <c r="B21" s="39"/>
      <c r="C21" s="23"/>
      <c r="D21" s="39"/>
      <c r="E21" s="39"/>
      <c r="F21" s="23"/>
      <c r="G21" s="23"/>
      <c r="H21" s="23"/>
      <c r="I21" s="23"/>
      <c r="J21" s="23"/>
      <c r="K21" s="23"/>
      <c r="L21" s="24"/>
      <c r="M21" s="24"/>
      <c r="N21" s="23"/>
    </row>
    <row r="22" spans="1:14" ht="14.25">
      <c r="A22" s="36"/>
      <c r="B22" s="39"/>
      <c r="C22" s="23"/>
      <c r="D22" s="39"/>
      <c r="E22" s="39"/>
      <c r="F22" s="23"/>
      <c r="G22" s="23"/>
      <c r="H22" s="23"/>
      <c r="I22" s="23"/>
      <c r="J22" s="23"/>
      <c r="K22" s="23"/>
      <c r="L22" s="24"/>
      <c r="M22" s="24"/>
      <c r="N22" s="23"/>
    </row>
  </sheetData>
  <sheetProtection/>
  <mergeCells count="16">
    <mergeCell ref="A2:N2"/>
    <mergeCell ref="I3:N3"/>
    <mergeCell ref="D4:K4"/>
    <mergeCell ref="G5:H5"/>
    <mergeCell ref="A4:A6"/>
    <mergeCell ref="B4:B6"/>
    <mergeCell ref="C4:C6"/>
    <mergeCell ref="D5:D6"/>
    <mergeCell ref="E5:E6"/>
    <mergeCell ref="F5:F6"/>
    <mergeCell ref="N4:N6"/>
    <mergeCell ref="I5:I6"/>
    <mergeCell ref="J5:J6"/>
    <mergeCell ref="K5:K6"/>
    <mergeCell ref="M4:M6"/>
    <mergeCell ref="L4:L6"/>
  </mergeCells>
  <printOptions horizontalCentered="1"/>
  <pageMargins left="0.19652777777777777" right="0.19652777777777777" top="0.7875" bottom="0.5902777777777778" header="0.5111111111111111" footer="0.5111111111111111"/>
  <pageSetup horizontalDpi="600" verticalDpi="600" orientation="landscape" pageOrder="overThenDown" paperSize="9" scale="10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D13" sqref="D13"/>
    </sheetView>
  </sheetViews>
  <sheetFormatPr defaultColWidth="9.00390625" defaultRowHeight="14.25"/>
  <cols>
    <col min="1" max="1" width="10.375" style="0" customWidth="1"/>
    <col min="2" max="2" width="13.375" style="0" customWidth="1"/>
    <col min="3" max="3" width="25.375" style="0" customWidth="1"/>
    <col min="4" max="4" width="13.125" style="0" customWidth="1"/>
    <col min="5" max="5" width="14.50390625" style="0" customWidth="1"/>
  </cols>
  <sheetData>
    <row r="1" spans="1:6" ht="14.25">
      <c r="A1" s="45" t="s">
        <v>174</v>
      </c>
      <c r="B1" s="46"/>
      <c r="C1" s="46"/>
      <c r="D1" s="46"/>
      <c r="E1" s="46"/>
      <c r="F1" s="46"/>
    </row>
    <row r="2" spans="1:6" ht="51" customHeight="1">
      <c r="A2" s="103" t="s">
        <v>175</v>
      </c>
      <c r="B2" s="103"/>
      <c r="C2" s="103"/>
      <c r="D2" s="103"/>
      <c r="E2" s="103"/>
      <c r="F2" s="103"/>
    </row>
    <row r="3" spans="1:6" ht="21" customHeight="1">
      <c r="A3" s="47"/>
      <c r="B3" s="48"/>
      <c r="C3" s="48"/>
      <c r="D3" s="49"/>
      <c r="E3" s="104" t="s">
        <v>203</v>
      </c>
      <c r="F3" s="104"/>
    </row>
    <row r="4" spans="1:6" ht="33.75" customHeight="1">
      <c r="A4" s="50" t="s">
        <v>176</v>
      </c>
      <c r="B4" s="50" t="s">
        <v>177</v>
      </c>
      <c r="C4" s="50" t="s">
        <v>178</v>
      </c>
      <c r="D4" s="51" t="s">
        <v>179</v>
      </c>
      <c r="E4" s="51" t="s">
        <v>180</v>
      </c>
      <c r="F4" s="51" t="s">
        <v>181</v>
      </c>
    </row>
    <row r="5" spans="1:6" s="26" customFormat="1" ht="33.75" customHeight="1">
      <c r="A5" s="101" t="s">
        <v>178</v>
      </c>
      <c r="B5" s="102"/>
      <c r="C5" s="52">
        <f>SUM(C6:C13)</f>
        <v>4594.130000000001</v>
      </c>
      <c r="D5" s="53">
        <f>SUM(D6:D11)</f>
        <v>3516.1299999999997</v>
      </c>
      <c r="E5" s="53">
        <f>SUM(E6:E11)</f>
        <v>1078</v>
      </c>
      <c r="F5" s="50"/>
    </row>
    <row r="6" spans="1:6" ht="33.75" customHeight="1">
      <c r="A6" s="54" t="s">
        <v>182</v>
      </c>
      <c r="B6" s="55" t="s">
        <v>183</v>
      </c>
      <c r="C6" s="52">
        <f>SUM(D6:E6)</f>
        <v>3541.86</v>
      </c>
      <c r="D6" s="52">
        <v>2517.36</v>
      </c>
      <c r="E6" s="52">
        <v>1024.5</v>
      </c>
      <c r="F6" s="56"/>
    </row>
    <row r="7" spans="1:6" ht="33.75" customHeight="1">
      <c r="A7" s="54" t="s">
        <v>204</v>
      </c>
      <c r="B7" s="55" t="s">
        <v>205</v>
      </c>
      <c r="C7" s="52">
        <f>SUM(D7:E7)</f>
        <v>53.5</v>
      </c>
      <c r="D7" s="52"/>
      <c r="E7" s="52">
        <v>53.5</v>
      </c>
      <c r="F7" s="56"/>
    </row>
    <row r="8" spans="1:6" ht="33.75" customHeight="1">
      <c r="A8" s="50">
        <v>208</v>
      </c>
      <c r="B8" s="57" t="s">
        <v>184</v>
      </c>
      <c r="C8" s="52">
        <f>SUM(D8:E8)</f>
        <v>607.91</v>
      </c>
      <c r="D8" s="58">
        <v>607.91</v>
      </c>
      <c r="E8" s="52"/>
      <c r="F8" s="56"/>
    </row>
    <row r="9" spans="1:6" ht="33.75" customHeight="1">
      <c r="A9" s="54" t="s">
        <v>185</v>
      </c>
      <c r="B9" s="57" t="s">
        <v>186</v>
      </c>
      <c r="C9" s="52">
        <f>SUM(D9:E9)</f>
        <v>62.93</v>
      </c>
      <c r="D9" s="59">
        <v>62.93</v>
      </c>
      <c r="E9" s="52"/>
      <c r="F9" s="56"/>
    </row>
    <row r="10" spans="1:6" ht="33.75" customHeight="1">
      <c r="A10" s="54" t="s">
        <v>187</v>
      </c>
      <c r="B10" s="57" t="s">
        <v>188</v>
      </c>
      <c r="C10" s="52">
        <v>321.08</v>
      </c>
      <c r="D10" s="58">
        <v>321.08</v>
      </c>
      <c r="E10" s="59"/>
      <c r="F10" s="56"/>
    </row>
    <row r="11" spans="1:6" ht="33.75" customHeight="1">
      <c r="A11" s="54" t="s">
        <v>187</v>
      </c>
      <c r="B11" s="57" t="s">
        <v>189</v>
      </c>
      <c r="C11" s="52">
        <v>6.85</v>
      </c>
      <c r="D11" s="58">
        <v>6.85</v>
      </c>
      <c r="E11" s="59"/>
      <c r="F11" s="56"/>
    </row>
    <row r="12" spans="1:6" ht="33.75" customHeight="1">
      <c r="A12" s="54"/>
      <c r="B12" s="55"/>
      <c r="C12" s="60"/>
      <c r="D12" s="60"/>
      <c r="E12" s="60"/>
      <c r="F12" s="56"/>
    </row>
    <row r="13" spans="1:6" ht="33.75" customHeight="1">
      <c r="A13" s="61"/>
      <c r="B13" s="61"/>
      <c r="C13" s="56"/>
      <c r="D13" s="56"/>
      <c r="E13" s="56"/>
      <c r="F13" s="56"/>
    </row>
  </sheetData>
  <sheetProtection/>
  <mergeCells count="3">
    <mergeCell ref="A5:B5"/>
    <mergeCell ref="A2:F2"/>
    <mergeCell ref="E3:F3"/>
  </mergeCells>
  <printOptions horizontalCentered="1"/>
  <pageMargins left="0.39375" right="0.39375" top="0.7875" bottom="0.5902777777777778" header="0.5111111111111111" footer="0.5111111111111111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E13" sqref="E13"/>
    </sheetView>
  </sheetViews>
  <sheetFormatPr defaultColWidth="9.00390625" defaultRowHeight="14.25"/>
  <cols>
    <col min="1" max="1" width="29.50390625" style="0" customWidth="1"/>
    <col min="2" max="2" width="14.25390625" style="0" customWidth="1"/>
    <col min="3" max="3" width="11.375" style="0" customWidth="1"/>
    <col min="4" max="4" width="16.25390625" style="0" customWidth="1"/>
    <col min="5" max="5" width="20.50390625" style="0" customWidth="1"/>
    <col min="6" max="6" width="10.50390625" style="0" customWidth="1"/>
  </cols>
  <sheetData>
    <row r="1" ht="14.25">
      <c r="A1" t="s">
        <v>94</v>
      </c>
    </row>
    <row r="2" spans="1:6" ht="51" customHeight="1">
      <c r="A2" s="92" t="s">
        <v>95</v>
      </c>
      <c r="B2" s="92"/>
      <c r="C2" s="92"/>
      <c r="D2" s="92"/>
      <c r="E2" s="92"/>
      <c r="F2" s="92"/>
    </row>
    <row r="3" spans="1:6" ht="21" customHeight="1">
      <c r="A3" s="3"/>
      <c r="B3" s="3"/>
      <c r="C3" s="3"/>
      <c r="D3" s="93" t="s">
        <v>201</v>
      </c>
      <c r="E3" s="93"/>
      <c r="F3" s="93"/>
    </row>
    <row r="4" spans="1:6" ht="27.75" customHeight="1">
      <c r="A4" s="94" t="s">
        <v>76</v>
      </c>
      <c r="B4" s="94" t="s">
        <v>91</v>
      </c>
      <c r="C4" s="94"/>
      <c r="D4" s="94"/>
      <c r="E4" s="94"/>
      <c r="F4" s="94"/>
    </row>
    <row r="5" spans="1:6" ht="34.5" customHeight="1">
      <c r="A5" s="94"/>
      <c r="B5" s="13" t="s">
        <v>82</v>
      </c>
      <c r="C5" s="22" t="s">
        <v>96</v>
      </c>
      <c r="D5" s="22" t="s">
        <v>97</v>
      </c>
      <c r="E5" s="22" t="s">
        <v>98</v>
      </c>
      <c r="F5" s="22" t="s">
        <v>99</v>
      </c>
    </row>
    <row r="6" spans="1:6" ht="34.5" customHeight="1">
      <c r="A6" s="13" t="s">
        <v>166</v>
      </c>
      <c r="B6" s="77">
        <f>SUM(B7:B10)</f>
        <v>3516.1299999999997</v>
      </c>
      <c r="C6" s="77">
        <f>SUM(C7:C10)</f>
        <v>1966.63</v>
      </c>
      <c r="D6" s="77">
        <f>SUM(D7:D10)</f>
        <v>600.72</v>
      </c>
      <c r="E6" s="77">
        <f>SUM(E7:E10)</f>
        <v>948.78</v>
      </c>
      <c r="F6" s="77"/>
    </row>
    <row r="7" spans="1:6" ht="22.5" customHeight="1">
      <c r="A7" s="23" t="s">
        <v>206</v>
      </c>
      <c r="B7" s="62">
        <f>SUM(C7:E7)</f>
        <v>2517.36</v>
      </c>
      <c r="C7" s="62">
        <v>1898.28</v>
      </c>
      <c r="D7" s="62">
        <v>600.72</v>
      </c>
      <c r="E7" s="62">
        <v>18.36</v>
      </c>
      <c r="F7" s="23"/>
    </row>
    <row r="8" spans="1:6" ht="22.5" customHeight="1">
      <c r="A8" s="23" t="s">
        <v>207</v>
      </c>
      <c r="B8" s="62">
        <f>SUM(C8:E8)</f>
        <v>607.91</v>
      </c>
      <c r="C8" s="23">
        <v>5.42</v>
      </c>
      <c r="D8" s="23"/>
      <c r="E8" s="23">
        <v>602.49</v>
      </c>
      <c r="F8" s="23"/>
    </row>
    <row r="9" spans="1:6" ht="22.5" customHeight="1">
      <c r="A9" s="23" t="s">
        <v>208</v>
      </c>
      <c r="B9" s="62">
        <f>SUM(C9:E9)</f>
        <v>62.93</v>
      </c>
      <c r="C9" s="23">
        <v>62.93</v>
      </c>
      <c r="D9" s="23"/>
      <c r="E9" s="23"/>
      <c r="F9" s="23"/>
    </row>
    <row r="10" spans="1:6" ht="22.5" customHeight="1">
      <c r="A10" s="23" t="s">
        <v>209</v>
      </c>
      <c r="B10" s="62">
        <f>SUM(C10:E10)</f>
        <v>327.93</v>
      </c>
      <c r="C10" s="23"/>
      <c r="D10" s="23"/>
      <c r="E10" s="23">
        <v>327.93</v>
      </c>
      <c r="F10" s="23"/>
    </row>
    <row r="11" spans="1:6" ht="22.5" customHeight="1">
      <c r="A11" s="23"/>
      <c r="B11" s="62"/>
      <c r="C11" s="23"/>
      <c r="D11" s="23"/>
      <c r="E11" s="23"/>
      <c r="F11" s="62"/>
    </row>
    <row r="12" spans="1:6" ht="22.5" customHeight="1">
      <c r="A12" s="23"/>
      <c r="B12" s="62"/>
      <c r="C12" s="62"/>
      <c r="D12" s="62"/>
      <c r="E12" s="62"/>
      <c r="F12" s="62"/>
    </row>
    <row r="13" spans="1:6" ht="22.5" customHeight="1">
      <c r="A13" s="23"/>
      <c r="B13" s="62"/>
      <c r="C13" s="62"/>
      <c r="D13" s="62"/>
      <c r="E13" s="62"/>
      <c r="F13" s="62"/>
    </row>
    <row r="14" spans="1:6" ht="22.5" customHeight="1">
      <c r="A14" s="23"/>
      <c r="B14" s="62"/>
      <c r="C14" s="62"/>
      <c r="D14" s="62"/>
      <c r="E14" s="62"/>
      <c r="F14" s="62"/>
    </row>
  </sheetData>
  <sheetProtection/>
  <mergeCells count="4">
    <mergeCell ref="A2:F2"/>
    <mergeCell ref="D3:F3"/>
    <mergeCell ref="B4:F4"/>
    <mergeCell ref="A4:A5"/>
  </mergeCells>
  <printOptions horizontalCentered="1"/>
  <pageMargins left="0.39375" right="0.39375" top="0.39375" bottom="0.5902777777777778" header="0.5111111111111111" footer="0.5111111111111111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C6" sqref="C6"/>
    </sheetView>
  </sheetViews>
  <sheetFormatPr defaultColWidth="9.00390625" defaultRowHeight="14.25"/>
  <cols>
    <col min="1" max="1" width="22.00390625" style="0" customWidth="1"/>
    <col min="2" max="2" width="11.375" style="0" customWidth="1"/>
    <col min="3" max="3" width="14.50390625" style="0" customWidth="1"/>
    <col min="4" max="4" width="14.25390625" style="0" customWidth="1"/>
    <col min="5" max="5" width="15.375" style="0" customWidth="1"/>
  </cols>
  <sheetData>
    <row r="1" ht="14.25">
      <c r="A1" t="s">
        <v>100</v>
      </c>
    </row>
    <row r="2" spans="1:5" ht="51" customHeight="1">
      <c r="A2" s="92" t="s">
        <v>101</v>
      </c>
      <c r="B2" s="92"/>
      <c r="C2" s="92"/>
      <c r="D2" s="92"/>
      <c r="E2" s="92"/>
    </row>
    <row r="3" spans="1:5" ht="21" customHeight="1">
      <c r="A3" s="3"/>
      <c r="B3" s="3"/>
      <c r="C3" s="105" t="s">
        <v>201</v>
      </c>
      <c r="D3" s="93"/>
      <c r="E3" s="93"/>
    </row>
    <row r="4" spans="1:5" ht="27" customHeight="1">
      <c r="A4" s="94" t="s">
        <v>76</v>
      </c>
      <c r="B4" s="94" t="s">
        <v>92</v>
      </c>
      <c r="C4" s="94"/>
      <c r="D4" s="94"/>
      <c r="E4" s="94" t="s">
        <v>93</v>
      </c>
    </row>
    <row r="5" spans="1:5" ht="27" customHeight="1">
      <c r="A5" s="94"/>
      <c r="B5" s="13" t="s">
        <v>82</v>
      </c>
      <c r="C5" s="13" t="s">
        <v>102</v>
      </c>
      <c r="D5" s="13" t="s">
        <v>103</v>
      </c>
      <c r="E5" s="94"/>
    </row>
    <row r="6" spans="1:5" ht="27" customHeight="1">
      <c r="A6" s="79" t="s">
        <v>166</v>
      </c>
      <c r="B6" s="80">
        <f>SUM(B7:B8)</f>
        <v>1078</v>
      </c>
      <c r="C6" s="80"/>
      <c r="D6" s="80">
        <f>SUM(D7:D8)</f>
        <v>1078</v>
      </c>
      <c r="E6" s="13"/>
    </row>
    <row r="7" spans="1:5" ht="30" customHeight="1">
      <c r="A7" s="23" t="s">
        <v>169</v>
      </c>
      <c r="B7" s="63">
        <f>SUM(C7:D7)</f>
        <v>1024.5</v>
      </c>
      <c r="C7" s="63"/>
      <c r="D7" s="63">
        <v>1024.5</v>
      </c>
      <c r="E7" s="23"/>
    </row>
    <row r="8" spans="1:5" ht="30" customHeight="1">
      <c r="A8" s="78" t="s">
        <v>210</v>
      </c>
      <c r="B8" s="63">
        <f>SUM(C8:D8)</f>
        <v>53.5</v>
      </c>
      <c r="C8" s="63"/>
      <c r="D8" s="63">
        <v>53.5</v>
      </c>
      <c r="E8" s="23"/>
    </row>
    <row r="9" spans="1:5" ht="14.25">
      <c r="A9" s="23"/>
      <c r="B9" s="63"/>
      <c r="C9" s="63"/>
      <c r="D9" s="63"/>
      <c r="E9" s="23"/>
    </row>
    <row r="10" spans="1:5" ht="14.25">
      <c r="A10" s="23"/>
      <c r="B10" s="63"/>
      <c r="C10" s="63"/>
      <c r="D10" s="63"/>
      <c r="E10" s="23"/>
    </row>
    <row r="11" spans="1:5" ht="14.25">
      <c r="A11" s="23"/>
      <c r="B11" s="63"/>
      <c r="C11" s="63"/>
      <c r="D11" s="63"/>
      <c r="E11" s="23"/>
    </row>
    <row r="12" spans="1:5" ht="14.25">
      <c r="A12" s="23"/>
      <c r="B12" s="63"/>
      <c r="C12" s="63"/>
      <c r="D12" s="63"/>
      <c r="E12" s="23"/>
    </row>
    <row r="13" spans="1:5" ht="14.25">
      <c r="A13" s="23"/>
      <c r="B13" s="63"/>
      <c r="C13" s="63"/>
      <c r="D13" s="63"/>
      <c r="E13" s="23"/>
    </row>
    <row r="14" spans="1:5" ht="14.25">
      <c r="A14" s="23"/>
      <c r="B14" s="63"/>
      <c r="C14" s="63"/>
      <c r="D14" s="63"/>
      <c r="E14" s="23"/>
    </row>
    <row r="15" spans="1:5" ht="14.25">
      <c r="A15" s="23"/>
      <c r="B15" s="63"/>
      <c r="C15" s="63"/>
      <c r="D15" s="63"/>
      <c r="E15" s="23"/>
    </row>
    <row r="16" spans="1:5" ht="14.25">
      <c r="A16" s="23"/>
      <c r="B16" s="63"/>
      <c r="C16" s="63"/>
      <c r="D16" s="63"/>
      <c r="E16" s="23"/>
    </row>
    <row r="17" spans="1:5" ht="14.25">
      <c r="A17" s="23"/>
      <c r="B17" s="63"/>
      <c r="C17" s="63"/>
      <c r="D17" s="63"/>
      <c r="E17" s="23"/>
    </row>
    <row r="18" spans="1:5" ht="14.25">
      <c r="A18" s="23"/>
      <c r="B18" s="63"/>
      <c r="C18" s="63"/>
      <c r="D18" s="63"/>
      <c r="E18" s="23"/>
    </row>
    <row r="19" spans="1:5" ht="14.25">
      <c r="A19" s="23"/>
      <c r="B19" s="63"/>
      <c r="C19" s="63"/>
      <c r="D19" s="63"/>
      <c r="E19" s="23"/>
    </row>
    <row r="20" spans="1:5" ht="14.25">
      <c r="A20" s="23"/>
      <c r="B20" s="63"/>
      <c r="C20" s="63"/>
      <c r="D20" s="63"/>
      <c r="E20" s="23"/>
    </row>
    <row r="21" spans="1:5" ht="14.25">
      <c r="A21" s="23"/>
      <c r="B21" s="63"/>
      <c r="C21" s="63"/>
      <c r="D21" s="63"/>
      <c r="E21" s="23"/>
    </row>
    <row r="22" spans="1:5" ht="14.25">
      <c r="A22" s="23"/>
      <c r="B22" s="23"/>
      <c r="C22" s="23"/>
      <c r="D22" s="23"/>
      <c r="E22" s="23"/>
    </row>
    <row r="23" spans="1:5" ht="14.25">
      <c r="A23" s="23"/>
      <c r="B23" s="23"/>
      <c r="C23" s="23"/>
      <c r="D23" s="23"/>
      <c r="E23" s="23"/>
    </row>
    <row r="24" spans="1:5" ht="14.25">
      <c r="A24" s="23"/>
      <c r="B24" s="23"/>
      <c r="C24" s="23"/>
      <c r="D24" s="23"/>
      <c r="E24" s="23"/>
    </row>
    <row r="25" spans="1:5" ht="14.25">
      <c r="A25" s="23"/>
      <c r="B25" s="23"/>
      <c r="C25" s="23"/>
      <c r="D25" s="23"/>
      <c r="E25" s="23"/>
    </row>
    <row r="26" spans="1:5" ht="14.25">
      <c r="A26" s="23"/>
      <c r="B26" s="23"/>
      <c r="C26" s="23"/>
      <c r="D26" s="23"/>
      <c r="E26" s="23"/>
    </row>
    <row r="27" spans="1:5" ht="14.25">
      <c r="A27" s="23"/>
      <c r="B27" s="23"/>
      <c r="C27" s="23"/>
      <c r="D27" s="23"/>
      <c r="E27" s="23"/>
    </row>
    <row r="28" spans="1:5" ht="14.25">
      <c r="A28" s="23"/>
      <c r="B28" s="23"/>
      <c r="C28" s="23"/>
      <c r="D28" s="23"/>
      <c r="E28" s="23"/>
    </row>
    <row r="29" spans="1:5" ht="14.25">
      <c r="A29" s="23"/>
      <c r="B29" s="23"/>
      <c r="C29" s="23"/>
      <c r="D29" s="23"/>
      <c r="E29" s="23"/>
    </row>
  </sheetData>
  <sheetProtection/>
  <mergeCells count="5">
    <mergeCell ref="A2:E2"/>
    <mergeCell ref="C3:E3"/>
    <mergeCell ref="B4:D4"/>
    <mergeCell ref="A4:A5"/>
    <mergeCell ref="E4:E5"/>
  </mergeCells>
  <printOptions horizontalCentered="1"/>
  <pageMargins left="0.39375" right="0.39375" top="0.5902777777777778" bottom="0.5902777777777778" header="0.5111111111111111" footer="0.5111111111111111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C14" sqref="C14"/>
    </sheetView>
  </sheetViews>
  <sheetFormatPr defaultColWidth="9.00390625" defaultRowHeight="14.25"/>
  <cols>
    <col min="1" max="1" width="36.50390625" style="0" customWidth="1"/>
    <col min="2" max="2" width="11.375" style="0" customWidth="1"/>
    <col min="3" max="3" width="9.50390625" style="0" customWidth="1"/>
    <col min="4" max="4" width="10.75390625" style="0" customWidth="1"/>
    <col min="5" max="5" width="9.875" style="0" customWidth="1"/>
    <col min="6" max="6" width="8.75390625" style="0" customWidth="1"/>
    <col min="7" max="7" width="10.625" style="0" customWidth="1"/>
    <col min="8" max="8" width="9.50390625" style="0" bestFit="1" customWidth="1"/>
    <col min="9" max="9" width="7.75390625" style="0" customWidth="1"/>
    <col min="10" max="10" width="8.75390625" style="0" customWidth="1"/>
    <col min="12" max="13" width="8.875" style="0" customWidth="1"/>
    <col min="14" max="14" width="9.375" style="0" customWidth="1"/>
    <col min="15" max="15" width="9.125" style="0" customWidth="1"/>
    <col min="16" max="16" width="7.125" style="0" customWidth="1"/>
    <col min="17" max="17" width="7.375" style="0" customWidth="1"/>
    <col min="18" max="18" width="7.75390625" style="0" customWidth="1"/>
    <col min="19" max="19" width="10.00390625" style="0" customWidth="1"/>
  </cols>
  <sheetData>
    <row r="1" ht="14.25">
      <c r="A1" t="s">
        <v>104</v>
      </c>
    </row>
    <row r="2" spans="1:19" ht="51" customHeight="1">
      <c r="A2" s="92" t="s">
        <v>105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ht="21" customHeight="1">
      <c r="A3" s="29"/>
      <c r="B3" s="28"/>
      <c r="C3" s="28"/>
      <c r="D3" s="28"/>
      <c r="E3" s="28"/>
      <c r="F3" s="28"/>
      <c r="G3" s="28"/>
      <c r="H3" s="28"/>
      <c r="I3" s="3"/>
      <c r="J3" s="3"/>
      <c r="K3" s="3"/>
      <c r="L3" s="20"/>
      <c r="M3" s="19"/>
      <c r="N3" s="9"/>
      <c r="O3" s="3"/>
      <c r="P3" s="3"/>
      <c r="Q3" s="3"/>
      <c r="R3" s="107" t="s">
        <v>201</v>
      </c>
      <c r="S3" s="108"/>
    </row>
    <row r="4" spans="1:19" s="31" customFormat="1" ht="21" customHeight="1">
      <c r="A4" s="106" t="s">
        <v>106</v>
      </c>
      <c r="B4" s="109" t="s">
        <v>96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s="31" customFormat="1" ht="33" customHeight="1">
      <c r="A5" s="106"/>
      <c r="B5" s="109" t="s">
        <v>77</v>
      </c>
      <c r="C5" s="106" t="s">
        <v>107</v>
      </c>
      <c r="D5" s="106" t="s">
        <v>108</v>
      </c>
      <c r="E5" s="106"/>
      <c r="F5" s="106"/>
      <c r="G5" s="106"/>
      <c r="H5" s="106"/>
      <c r="I5" s="106" t="s">
        <v>109</v>
      </c>
      <c r="J5" s="106" t="s">
        <v>110</v>
      </c>
      <c r="K5" s="106"/>
      <c r="L5" s="106"/>
      <c r="M5" s="106"/>
      <c r="N5" s="106"/>
      <c r="O5" s="106"/>
      <c r="P5" s="106" t="s">
        <v>111</v>
      </c>
      <c r="Q5" s="95" t="s">
        <v>112</v>
      </c>
      <c r="R5" s="106" t="s">
        <v>113</v>
      </c>
      <c r="S5" s="95" t="s">
        <v>114</v>
      </c>
    </row>
    <row r="6" spans="1:19" s="31" customFormat="1" ht="42.75" customHeight="1">
      <c r="A6" s="106"/>
      <c r="B6" s="109"/>
      <c r="C6" s="106"/>
      <c r="D6" s="32" t="s">
        <v>82</v>
      </c>
      <c r="E6" s="22" t="s">
        <v>115</v>
      </c>
      <c r="F6" s="22" t="s">
        <v>116</v>
      </c>
      <c r="G6" s="22" t="s">
        <v>117</v>
      </c>
      <c r="H6" s="22" t="s">
        <v>118</v>
      </c>
      <c r="I6" s="106"/>
      <c r="J6" s="32" t="s">
        <v>82</v>
      </c>
      <c r="K6" s="32" t="s">
        <v>119</v>
      </c>
      <c r="L6" s="32" t="s">
        <v>120</v>
      </c>
      <c r="M6" s="32" t="s">
        <v>121</v>
      </c>
      <c r="N6" s="32" t="s">
        <v>122</v>
      </c>
      <c r="O6" s="32" t="s">
        <v>123</v>
      </c>
      <c r="P6" s="106"/>
      <c r="Q6" s="95"/>
      <c r="R6" s="106"/>
      <c r="S6" s="95"/>
    </row>
    <row r="7" spans="1:19" s="26" customFormat="1" ht="16.5" customHeight="1">
      <c r="A7" s="27" t="s">
        <v>77</v>
      </c>
      <c r="B7" s="76">
        <f aca="true" t="shared" si="0" ref="B7:B12">C7+D7+I7+J7+Q7+R7+S7</f>
        <v>1966.63</v>
      </c>
      <c r="C7" s="76">
        <f aca="true" t="shared" si="1" ref="C7:O7">C8</f>
        <v>547.44</v>
      </c>
      <c r="D7" s="76">
        <f t="shared" si="1"/>
        <v>1028.17</v>
      </c>
      <c r="E7" s="76"/>
      <c r="F7" s="76">
        <f t="shared" si="1"/>
        <v>0.61</v>
      </c>
      <c r="G7" s="76">
        <f t="shared" si="1"/>
        <v>665.4</v>
      </c>
      <c r="H7" s="76">
        <f t="shared" si="1"/>
        <v>362.16</v>
      </c>
      <c r="I7" s="76">
        <f t="shared" si="1"/>
        <v>61.69</v>
      </c>
      <c r="J7" s="76">
        <f t="shared" si="1"/>
        <v>70.1</v>
      </c>
      <c r="K7" s="76">
        <f t="shared" si="1"/>
        <v>5.42</v>
      </c>
      <c r="L7" s="76">
        <f t="shared" si="1"/>
        <v>59.23</v>
      </c>
      <c r="M7" s="76">
        <f t="shared" si="1"/>
        <v>0.27</v>
      </c>
      <c r="N7" s="76">
        <f t="shared" si="1"/>
        <v>1.48</v>
      </c>
      <c r="O7" s="76">
        <f t="shared" si="1"/>
        <v>3.7</v>
      </c>
      <c r="P7" s="75"/>
      <c r="Q7" s="75">
        <v>42.24</v>
      </c>
      <c r="R7" s="75">
        <v>2.6</v>
      </c>
      <c r="S7" s="75">
        <v>214.39</v>
      </c>
    </row>
    <row r="8" spans="1:19" s="26" customFormat="1" ht="16.5" customHeight="1">
      <c r="A8" s="30" t="s">
        <v>190</v>
      </c>
      <c r="B8" s="76">
        <f t="shared" si="0"/>
        <v>1966.63</v>
      </c>
      <c r="C8" s="64">
        <f aca="true" t="shared" si="2" ref="C8:O8">C9</f>
        <v>547.44</v>
      </c>
      <c r="D8" s="64">
        <f t="shared" si="2"/>
        <v>1028.17</v>
      </c>
      <c r="E8" s="64"/>
      <c r="F8" s="64">
        <f t="shared" si="2"/>
        <v>0.61</v>
      </c>
      <c r="G8" s="64">
        <f t="shared" si="2"/>
        <v>665.4</v>
      </c>
      <c r="H8" s="64">
        <f t="shared" si="2"/>
        <v>362.16</v>
      </c>
      <c r="I8" s="64">
        <f t="shared" si="2"/>
        <v>61.69</v>
      </c>
      <c r="J8" s="64">
        <f t="shared" si="2"/>
        <v>70.1</v>
      </c>
      <c r="K8" s="64">
        <f t="shared" si="2"/>
        <v>5.42</v>
      </c>
      <c r="L8" s="64">
        <f t="shared" si="2"/>
        <v>59.23</v>
      </c>
      <c r="M8" s="64">
        <f t="shared" si="2"/>
        <v>0.27</v>
      </c>
      <c r="N8" s="64">
        <f t="shared" si="2"/>
        <v>1.48</v>
      </c>
      <c r="O8" s="64">
        <f t="shared" si="2"/>
        <v>3.7</v>
      </c>
      <c r="P8" s="64"/>
      <c r="Q8" s="64">
        <v>42.24</v>
      </c>
      <c r="R8" s="64">
        <v>2.6</v>
      </c>
      <c r="S8" s="64">
        <v>214.39</v>
      </c>
    </row>
    <row r="9" spans="1:19" ht="14.25">
      <c r="A9" s="23" t="s">
        <v>191</v>
      </c>
      <c r="B9" s="76">
        <f t="shared" si="0"/>
        <v>1966.63</v>
      </c>
      <c r="C9" s="65">
        <f aca="true" t="shared" si="3" ref="C9:O9">SUM(C10:C12)</f>
        <v>547.44</v>
      </c>
      <c r="D9" s="65">
        <f t="shared" si="3"/>
        <v>1028.17</v>
      </c>
      <c r="E9" s="65"/>
      <c r="F9" s="65">
        <f t="shared" si="3"/>
        <v>0.61</v>
      </c>
      <c r="G9" s="65">
        <f t="shared" si="3"/>
        <v>665.4</v>
      </c>
      <c r="H9" s="65">
        <f t="shared" si="3"/>
        <v>362.16</v>
      </c>
      <c r="I9" s="65">
        <f t="shared" si="3"/>
        <v>61.69</v>
      </c>
      <c r="J9" s="65">
        <f t="shared" si="3"/>
        <v>70.1</v>
      </c>
      <c r="K9" s="65">
        <f t="shared" si="3"/>
        <v>5.42</v>
      </c>
      <c r="L9" s="65">
        <f t="shared" si="3"/>
        <v>59.23</v>
      </c>
      <c r="M9" s="65">
        <f t="shared" si="3"/>
        <v>0.27</v>
      </c>
      <c r="N9" s="65">
        <f t="shared" si="3"/>
        <v>1.48</v>
      </c>
      <c r="O9" s="65">
        <f t="shared" si="3"/>
        <v>3.7</v>
      </c>
      <c r="P9" s="65"/>
      <c r="Q9" s="65">
        <v>42.24</v>
      </c>
      <c r="R9" s="65">
        <v>2.6</v>
      </c>
      <c r="S9" s="65">
        <v>214.39</v>
      </c>
    </row>
    <row r="10" spans="1:19" ht="14.25">
      <c r="A10" s="23" t="s">
        <v>192</v>
      </c>
      <c r="B10" s="76">
        <f t="shared" si="0"/>
        <v>1898.2800000000002</v>
      </c>
      <c r="C10" s="39">
        <v>547.44</v>
      </c>
      <c r="D10" s="39">
        <f>SUM(F10:H10)</f>
        <v>1028.17</v>
      </c>
      <c r="E10" s="39"/>
      <c r="F10" s="66">
        <v>0.61</v>
      </c>
      <c r="G10" s="66">
        <v>665.4</v>
      </c>
      <c r="H10" s="66">
        <v>362.16</v>
      </c>
      <c r="I10" s="66">
        <v>61.69</v>
      </c>
      <c r="J10" s="39">
        <f>K10+L10+M10+N10+O10</f>
        <v>1.75</v>
      </c>
      <c r="K10" s="39"/>
      <c r="L10" s="39"/>
      <c r="M10" s="39">
        <v>0.27</v>
      </c>
      <c r="N10" s="39">
        <v>1.48</v>
      </c>
      <c r="O10" s="39"/>
      <c r="P10" s="39"/>
      <c r="Q10" s="39">
        <v>42.24</v>
      </c>
      <c r="R10" s="39">
        <v>2.6</v>
      </c>
      <c r="S10" s="39">
        <v>214.39</v>
      </c>
    </row>
    <row r="11" spans="1:19" ht="14.25">
      <c r="A11" s="23" t="s">
        <v>193</v>
      </c>
      <c r="B11" s="76">
        <f t="shared" si="0"/>
        <v>5.42</v>
      </c>
      <c r="C11" s="39"/>
      <c r="D11" s="39"/>
      <c r="E11" s="39"/>
      <c r="F11" s="66"/>
      <c r="G11" s="66"/>
      <c r="H11" s="66"/>
      <c r="I11" s="66"/>
      <c r="J11" s="39">
        <f>K11+L11+M11+N11+O11</f>
        <v>5.42</v>
      </c>
      <c r="K11" s="39">
        <v>5.42</v>
      </c>
      <c r="L11" s="39"/>
      <c r="M11" s="39"/>
      <c r="N11" s="39"/>
      <c r="O11" s="39"/>
      <c r="P11" s="39"/>
      <c r="Q11" s="39"/>
      <c r="R11" s="39"/>
      <c r="S11" s="39"/>
    </row>
    <row r="12" spans="1:19" ht="14.25">
      <c r="A12" s="23" t="s">
        <v>194</v>
      </c>
      <c r="B12" s="76">
        <f t="shared" si="0"/>
        <v>62.93</v>
      </c>
      <c r="C12" s="39"/>
      <c r="D12" s="39"/>
      <c r="E12" s="39"/>
      <c r="F12" s="66"/>
      <c r="G12" s="66"/>
      <c r="H12" s="66"/>
      <c r="I12" s="66"/>
      <c r="J12" s="39">
        <f>K12+L12+M12+N12+O12</f>
        <v>62.93</v>
      </c>
      <c r="K12" s="39"/>
      <c r="L12" s="39">
        <v>59.23</v>
      </c>
      <c r="M12" s="39"/>
      <c r="N12" s="39"/>
      <c r="O12" s="39">
        <v>3.7</v>
      </c>
      <c r="P12" s="39"/>
      <c r="Q12" s="39"/>
      <c r="R12" s="39"/>
      <c r="S12" s="39"/>
    </row>
    <row r="13" spans="1:19" ht="14.25">
      <c r="A13" s="23"/>
      <c r="B13" s="65"/>
      <c r="C13" s="39"/>
      <c r="D13" s="39"/>
      <c r="E13" s="39"/>
      <c r="F13" s="66"/>
      <c r="G13" s="66"/>
      <c r="H13" s="66"/>
      <c r="I13" s="66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19" ht="14.25">
      <c r="A14" s="23"/>
      <c r="B14" s="65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ht="14.25">
      <c r="A15" s="23"/>
      <c r="B15" s="65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ht="14.25">
      <c r="A16" s="23"/>
      <c r="B16" s="65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ht="14.25">
      <c r="A17" s="23"/>
      <c r="B17" s="65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19" ht="14.25">
      <c r="A18" s="23"/>
      <c r="B18" s="65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1:19" ht="14.25">
      <c r="A19" s="23"/>
      <c r="B19" s="65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</row>
    <row r="20" spans="1:19" ht="14.25">
      <c r="A20" s="23"/>
      <c r="B20" s="65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ht="14.25">
      <c r="A21" s="23"/>
      <c r="B21" s="65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19" ht="14.25">
      <c r="A22" s="23"/>
      <c r="B22" s="24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</sheetData>
  <sheetProtection/>
  <mergeCells count="13">
    <mergeCell ref="C5:C6"/>
    <mergeCell ref="I5:I6"/>
    <mergeCell ref="P5:P6"/>
    <mergeCell ref="Q5:Q6"/>
    <mergeCell ref="R5:R6"/>
    <mergeCell ref="S5:S6"/>
    <mergeCell ref="A2:S2"/>
    <mergeCell ref="R3:S3"/>
    <mergeCell ref="B4:S4"/>
    <mergeCell ref="D5:H5"/>
    <mergeCell ref="J5:O5"/>
    <mergeCell ref="A4:A6"/>
    <mergeCell ref="B5:B6"/>
  </mergeCells>
  <printOptions horizontalCentered="1"/>
  <pageMargins left="0.19652777777777777" right="0.19652777777777777" top="0.5902777777777778" bottom="0.5902777777777778" header="0.5111111111111111" footer="0.5111111111111111"/>
  <pageSetup horizontalDpi="600" verticalDpi="600" orientation="landscape" pageOrder="overThenDown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4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M28" sqref="M28"/>
    </sheetView>
  </sheetViews>
  <sheetFormatPr defaultColWidth="9.00390625" defaultRowHeight="14.25"/>
  <cols>
    <col min="1" max="1" width="31.00390625" style="0" customWidth="1"/>
    <col min="2" max="2" width="8.625" style="0" customWidth="1"/>
    <col min="3" max="3" width="10.25390625" style="0" customWidth="1"/>
    <col min="4" max="4" width="9.50390625" style="0" customWidth="1"/>
    <col min="5" max="5" width="8.50390625" style="0" customWidth="1"/>
    <col min="6" max="6" width="6.625" style="0" customWidth="1"/>
    <col min="7" max="7" width="7.875" style="0" customWidth="1"/>
    <col min="8" max="8" width="8.125" style="0" customWidth="1"/>
    <col min="9" max="9" width="8.625" style="0" customWidth="1"/>
    <col min="10" max="10" width="10.00390625" style="0" customWidth="1"/>
    <col min="11" max="11" width="8.75390625" style="0" customWidth="1"/>
    <col min="12" max="12" width="9.125" style="0" customWidth="1"/>
    <col min="13" max="13" width="8.625" style="0" customWidth="1"/>
    <col min="14" max="14" width="7.00390625" style="0" customWidth="1"/>
    <col min="15" max="15" width="6.875" style="0" customWidth="1"/>
    <col min="16" max="16" width="11.125" style="0" customWidth="1"/>
    <col min="17" max="17" width="9.75390625" style="0" customWidth="1"/>
    <col min="18" max="18" width="8.375" style="0" customWidth="1"/>
    <col min="19" max="19" width="7.50390625" style="0" customWidth="1"/>
    <col min="20" max="20" width="8.875" style="0" customWidth="1"/>
    <col min="21" max="21" width="8.00390625" style="0" customWidth="1"/>
    <col min="22" max="22" width="8.625" style="0" customWidth="1"/>
    <col min="23" max="23" width="9.625" style="0" customWidth="1"/>
    <col min="24" max="24" width="8.75390625" style="0" customWidth="1"/>
    <col min="25" max="25" width="8.625" style="0" customWidth="1"/>
    <col min="26" max="26" width="7.375" style="0" customWidth="1"/>
  </cols>
  <sheetData>
    <row r="1" ht="14.25">
      <c r="A1" t="s">
        <v>124</v>
      </c>
    </row>
    <row r="2" spans="1:26" ht="33.75" customHeight="1">
      <c r="A2" s="92" t="s">
        <v>125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21" customHeight="1">
      <c r="A3" s="29"/>
      <c r="B3" s="21" t="s">
        <v>52</v>
      </c>
      <c r="C3" s="2" t="s">
        <v>52</v>
      </c>
      <c r="D3" s="2" t="s">
        <v>52</v>
      </c>
      <c r="E3" s="2" t="s">
        <v>52</v>
      </c>
      <c r="F3" s="2" t="s">
        <v>52</v>
      </c>
      <c r="G3" s="2" t="s">
        <v>52</v>
      </c>
      <c r="H3" s="2" t="s">
        <v>52</v>
      </c>
      <c r="I3" s="2" t="s">
        <v>52</v>
      </c>
      <c r="J3" s="2" t="s">
        <v>52</v>
      </c>
      <c r="K3" s="2" t="s">
        <v>52</v>
      </c>
      <c r="L3" s="2" t="s">
        <v>52</v>
      </c>
      <c r="M3" s="2" t="s">
        <v>52</v>
      </c>
      <c r="N3" s="2" t="s">
        <v>52</v>
      </c>
      <c r="O3" s="20"/>
      <c r="P3" s="19"/>
      <c r="Q3" s="9"/>
      <c r="R3" s="2" t="s">
        <v>52</v>
      </c>
      <c r="S3" s="2" t="s">
        <v>52</v>
      </c>
      <c r="T3" s="2" t="s">
        <v>52</v>
      </c>
      <c r="U3" s="2" t="s">
        <v>52</v>
      </c>
      <c r="V3" s="2" t="s">
        <v>52</v>
      </c>
      <c r="W3" s="2" t="s">
        <v>52</v>
      </c>
      <c r="X3" s="2" t="s">
        <v>52</v>
      </c>
      <c r="Y3" s="105" t="s">
        <v>201</v>
      </c>
      <c r="Z3" s="93"/>
    </row>
    <row r="4" spans="1:26" ht="30" customHeight="1">
      <c r="A4" s="95" t="s">
        <v>126</v>
      </c>
      <c r="B4" s="110" t="s">
        <v>97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</row>
    <row r="5" spans="1:26" ht="21" customHeight="1">
      <c r="A5" s="95"/>
      <c r="B5" s="96" t="s">
        <v>77</v>
      </c>
      <c r="C5" s="95" t="s">
        <v>127</v>
      </c>
      <c r="D5" s="95" t="s">
        <v>128</v>
      </c>
      <c r="E5" s="95" t="s">
        <v>129</v>
      </c>
      <c r="F5" s="95" t="s">
        <v>130</v>
      </c>
      <c r="G5" s="95" t="s">
        <v>131</v>
      </c>
      <c r="H5" s="95" t="s">
        <v>132</v>
      </c>
      <c r="I5" s="95" t="s">
        <v>133</v>
      </c>
      <c r="J5" s="95" t="s">
        <v>134</v>
      </c>
      <c r="K5" s="95" t="s">
        <v>135</v>
      </c>
      <c r="L5" s="95" t="s">
        <v>136</v>
      </c>
      <c r="M5" s="95" t="s">
        <v>137</v>
      </c>
      <c r="N5" s="95" t="s">
        <v>138</v>
      </c>
      <c r="O5" s="95" t="s">
        <v>139</v>
      </c>
      <c r="P5" s="95" t="s">
        <v>140</v>
      </c>
      <c r="Q5" s="95" t="s">
        <v>141</v>
      </c>
      <c r="R5" s="95"/>
      <c r="S5" s="95"/>
      <c r="T5" s="95"/>
      <c r="U5" s="95"/>
      <c r="V5" s="95"/>
      <c r="W5" s="95"/>
      <c r="X5" s="95" t="s">
        <v>142</v>
      </c>
      <c r="Y5" s="95" t="s">
        <v>143</v>
      </c>
      <c r="Z5" s="95" t="s">
        <v>144</v>
      </c>
    </row>
    <row r="6" spans="1:26" ht="53.25" customHeight="1">
      <c r="A6" s="95"/>
      <c r="B6" s="96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13" t="s">
        <v>82</v>
      </c>
      <c r="R6" s="22" t="s">
        <v>145</v>
      </c>
      <c r="S6" s="22" t="s">
        <v>146</v>
      </c>
      <c r="T6" s="22" t="s">
        <v>147</v>
      </c>
      <c r="U6" s="22" t="s">
        <v>148</v>
      </c>
      <c r="V6" s="22" t="s">
        <v>149</v>
      </c>
      <c r="W6" s="22" t="s">
        <v>150</v>
      </c>
      <c r="X6" s="95"/>
      <c r="Y6" s="95"/>
      <c r="Z6" s="95"/>
    </row>
    <row r="7" spans="1:26" s="26" customFormat="1" ht="24.75" customHeight="1">
      <c r="A7" s="33" t="s">
        <v>77</v>
      </c>
      <c r="B7" s="64">
        <f>B10</f>
        <v>452.04999999999995</v>
      </c>
      <c r="C7" s="64">
        <f aca="true" t="shared" si="0" ref="C7:X7">C10</f>
        <v>38.4</v>
      </c>
      <c r="D7" s="64">
        <f t="shared" si="0"/>
        <v>1.55</v>
      </c>
      <c r="E7" s="64">
        <f t="shared" si="0"/>
        <v>1.55</v>
      </c>
      <c r="F7" s="64">
        <f t="shared" si="0"/>
        <v>1.41</v>
      </c>
      <c r="G7" s="64">
        <f t="shared" si="0"/>
        <v>19.67</v>
      </c>
      <c r="H7" s="64">
        <f t="shared" si="0"/>
        <v>20.97</v>
      </c>
      <c r="I7" s="64">
        <f t="shared" si="0"/>
        <v>57.54</v>
      </c>
      <c r="J7" s="64">
        <f t="shared" si="0"/>
        <v>56.37</v>
      </c>
      <c r="K7" s="64">
        <f t="shared" si="0"/>
        <v>13.94</v>
      </c>
      <c r="L7" s="64">
        <f t="shared" si="0"/>
        <v>19.95</v>
      </c>
      <c r="M7" s="64">
        <f t="shared" si="0"/>
        <v>51.47</v>
      </c>
      <c r="N7" s="64">
        <f t="shared" si="0"/>
        <v>49.02</v>
      </c>
      <c r="O7" s="64">
        <f t="shared" si="0"/>
        <v>0.56</v>
      </c>
      <c r="P7" s="64">
        <f t="shared" si="0"/>
        <v>28.26</v>
      </c>
      <c r="Q7" s="64">
        <f>SUM(R7:W7)</f>
        <v>71.65</v>
      </c>
      <c r="R7" s="64"/>
      <c r="S7" s="64"/>
      <c r="T7" s="64">
        <f t="shared" si="0"/>
        <v>21.68</v>
      </c>
      <c r="U7" s="64">
        <f t="shared" si="0"/>
        <v>0.38</v>
      </c>
      <c r="V7" s="64"/>
      <c r="W7" s="64">
        <f t="shared" si="0"/>
        <v>49.59</v>
      </c>
      <c r="X7" s="64">
        <f t="shared" si="0"/>
        <v>19.74</v>
      </c>
      <c r="Y7" s="64"/>
      <c r="Z7" s="64"/>
    </row>
    <row r="8" spans="1:26" s="26" customFormat="1" ht="19.5" customHeight="1">
      <c r="A8" s="30" t="s">
        <v>195</v>
      </c>
      <c r="B8" s="64">
        <f>B10</f>
        <v>452.04999999999995</v>
      </c>
      <c r="C8" s="64">
        <f aca="true" t="shared" si="1" ref="C8:X8">C10</f>
        <v>38.4</v>
      </c>
      <c r="D8" s="64">
        <f t="shared" si="1"/>
        <v>1.55</v>
      </c>
      <c r="E8" s="64">
        <f t="shared" si="1"/>
        <v>1.55</v>
      </c>
      <c r="F8" s="64">
        <f t="shared" si="1"/>
        <v>1.41</v>
      </c>
      <c r="G8" s="64">
        <f t="shared" si="1"/>
        <v>19.67</v>
      </c>
      <c r="H8" s="64">
        <f t="shared" si="1"/>
        <v>20.97</v>
      </c>
      <c r="I8" s="64">
        <f t="shared" si="1"/>
        <v>57.54</v>
      </c>
      <c r="J8" s="64">
        <f t="shared" si="1"/>
        <v>56.37</v>
      </c>
      <c r="K8" s="64">
        <f t="shared" si="1"/>
        <v>13.94</v>
      </c>
      <c r="L8" s="64">
        <f t="shared" si="1"/>
        <v>19.95</v>
      </c>
      <c r="M8" s="64">
        <f t="shared" si="1"/>
        <v>51.47</v>
      </c>
      <c r="N8" s="64">
        <f t="shared" si="1"/>
        <v>49.02</v>
      </c>
      <c r="O8" s="64">
        <f t="shared" si="1"/>
        <v>0.56</v>
      </c>
      <c r="P8" s="64">
        <f t="shared" si="1"/>
        <v>28.26</v>
      </c>
      <c r="Q8" s="64">
        <f>SUM(R8:W8)</f>
        <v>71.65</v>
      </c>
      <c r="R8" s="64"/>
      <c r="S8" s="64"/>
      <c r="T8" s="64">
        <f t="shared" si="1"/>
        <v>21.68</v>
      </c>
      <c r="U8" s="64">
        <f t="shared" si="1"/>
        <v>0.38</v>
      </c>
      <c r="V8" s="64"/>
      <c r="W8" s="64">
        <f t="shared" si="1"/>
        <v>49.59</v>
      </c>
      <c r="X8" s="64">
        <f t="shared" si="1"/>
        <v>19.74</v>
      </c>
      <c r="Y8" s="64"/>
      <c r="Z8" s="64"/>
    </row>
    <row r="9" spans="1:26" s="26" customFormat="1" ht="19.5" customHeight="1">
      <c r="A9" s="30" t="s">
        <v>196</v>
      </c>
      <c r="B9" s="64">
        <f>B10</f>
        <v>452.04999999999995</v>
      </c>
      <c r="C9" s="64">
        <f aca="true" t="shared" si="2" ref="C9:X9">C10</f>
        <v>38.4</v>
      </c>
      <c r="D9" s="64">
        <f t="shared" si="2"/>
        <v>1.55</v>
      </c>
      <c r="E9" s="64">
        <f t="shared" si="2"/>
        <v>1.55</v>
      </c>
      <c r="F9" s="64">
        <f t="shared" si="2"/>
        <v>1.41</v>
      </c>
      <c r="G9" s="64">
        <f t="shared" si="2"/>
        <v>19.67</v>
      </c>
      <c r="H9" s="64">
        <f t="shared" si="2"/>
        <v>20.97</v>
      </c>
      <c r="I9" s="64">
        <f t="shared" si="2"/>
        <v>57.54</v>
      </c>
      <c r="J9" s="64">
        <f t="shared" si="2"/>
        <v>56.37</v>
      </c>
      <c r="K9" s="64">
        <f t="shared" si="2"/>
        <v>13.94</v>
      </c>
      <c r="L9" s="64">
        <f t="shared" si="2"/>
        <v>19.95</v>
      </c>
      <c r="M9" s="64">
        <f t="shared" si="2"/>
        <v>51.47</v>
      </c>
      <c r="N9" s="64">
        <f t="shared" si="2"/>
        <v>49.02</v>
      </c>
      <c r="O9" s="64">
        <f t="shared" si="2"/>
        <v>0.56</v>
      </c>
      <c r="P9" s="64">
        <f t="shared" si="2"/>
        <v>28.26</v>
      </c>
      <c r="Q9" s="64">
        <f>SUM(R9:W9)</f>
        <v>71.65</v>
      </c>
      <c r="R9" s="64"/>
      <c r="S9" s="64"/>
      <c r="T9" s="64">
        <f t="shared" si="2"/>
        <v>21.68</v>
      </c>
      <c r="U9" s="64">
        <f t="shared" si="2"/>
        <v>0.38</v>
      </c>
      <c r="V9" s="64"/>
      <c r="W9" s="64">
        <f t="shared" si="2"/>
        <v>49.59</v>
      </c>
      <c r="X9" s="64">
        <f t="shared" si="2"/>
        <v>19.74</v>
      </c>
      <c r="Y9" s="64"/>
      <c r="Z9" s="64"/>
    </row>
    <row r="10" spans="1:26" ht="14.25">
      <c r="A10" s="36" t="s">
        <v>197</v>
      </c>
      <c r="B10" s="68">
        <f>SUM(C10:P10)+Q10+X10</f>
        <v>452.04999999999995</v>
      </c>
      <c r="C10" s="66">
        <v>38.4</v>
      </c>
      <c r="D10" s="66">
        <v>1.55</v>
      </c>
      <c r="E10" s="66">
        <v>1.55</v>
      </c>
      <c r="F10" s="66">
        <v>1.41</v>
      </c>
      <c r="G10" s="67">
        <v>19.67</v>
      </c>
      <c r="H10" s="66">
        <v>20.97</v>
      </c>
      <c r="I10" s="66">
        <v>57.54</v>
      </c>
      <c r="J10" s="66">
        <v>56.37</v>
      </c>
      <c r="K10" s="66">
        <v>13.94</v>
      </c>
      <c r="L10" s="66">
        <v>19.95</v>
      </c>
      <c r="M10" s="66">
        <v>51.47</v>
      </c>
      <c r="N10" s="66">
        <v>49.02</v>
      </c>
      <c r="O10" s="66">
        <v>0.56</v>
      </c>
      <c r="P10" s="66">
        <v>28.26</v>
      </c>
      <c r="Q10" s="64">
        <f>SUM(R10:W10)</f>
        <v>71.65</v>
      </c>
      <c r="R10" s="66"/>
      <c r="S10" s="66"/>
      <c r="T10" s="66">
        <v>21.68</v>
      </c>
      <c r="U10" s="66">
        <v>0.38</v>
      </c>
      <c r="V10" s="66"/>
      <c r="W10" s="66">
        <v>49.59</v>
      </c>
      <c r="X10" s="66">
        <v>19.74</v>
      </c>
      <c r="Y10" s="66"/>
      <c r="Z10" s="66"/>
    </row>
    <row r="11" spans="1:26" ht="14.25">
      <c r="A11" s="23"/>
      <c r="B11" s="68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spans="1:26" ht="14.25">
      <c r="A12" s="23"/>
      <c r="B12" s="68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1:26" ht="14.25">
      <c r="A13" s="23"/>
      <c r="B13" s="69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</row>
    <row r="14" spans="1:26" ht="14.25">
      <c r="A14" s="23"/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spans="1:26" ht="14.25">
      <c r="A15" s="23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 spans="1:26" ht="14.25">
      <c r="A16" s="23"/>
      <c r="B16" s="6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 spans="1:26" ht="14.25">
      <c r="A17" s="23"/>
      <c r="B17" s="2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4.25">
      <c r="A18" s="23"/>
      <c r="B18" s="2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4.25">
      <c r="A19" s="23"/>
      <c r="B19" s="2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4.25">
      <c r="A20" s="23"/>
      <c r="B20" s="2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4.25">
      <c r="A21" s="23"/>
      <c r="B21" s="24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4.25">
      <c r="A22" s="23"/>
      <c r="B22" s="24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4.25">
      <c r="A23" s="23"/>
      <c r="B23" s="24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4.25">
      <c r="A24" s="23"/>
      <c r="B24" s="24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</sheetData>
  <sheetProtection/>
  <mergeCells count="23">
    <mergeCell ref="E5:E6"/>
    <mergeCell ref="F5:F6"/>
    <mergeCell ref="K5:K6"/>
    <mergeCell ref="L5:L6"/>
    <mergeCell ref="A2:Z2"/>
    <mergeCell ref="Y3:Z3"/>
    <mergeCell ref="B4:Z4"/>
    <mergeCell ref="Q5:W5"/>
    <mergeCell ref="A4:A6"/>
    <mergeCell ref="B5:B6"/>
    <mergeCell ref="C5:C6"/>
    <mergeCell ref="D5:D6"/>
    <mergeCell ref="G5:G6"/>
    <mergeCell ref="H5:H6"/>
    <mergeCell ref="I5:I6"/>
    <mergeCell ref="J5:J6"/>
    <mergeCell ref="M5:M6"/>
    <mergeCell ref="N5:N6"/>
    <mergeCell ref="Z5:Z6"/>
    <mergeCell ref="O5:O6"/>
    <mergeCell ref="P5:P6"/>
    <mergeCell ref="X5:X6"/>
    <mergeCell ref="Y5:Y6"/>
  </mergeCells>
  <printOptions horizontalCentered="1"/>
  <pageMargins left="0.19652777777777777" right="0.19652777777777777" top="0.5902777777777778" bottom="0.5902777777777778" header="0.5111111111111111" footer="0.5111111111111111"/>
  <pageSetup horizontalDpi="600" verticalDpi="600" orientation="landscape" pageOrder="overThenDown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28" sqref="E28"/>
    </sheetView>
  </sheetViews>
  <sheetFormatPr defaultColWidth="9.00390625" defaultRowHeight="14.25"/>
  <cols>
    <col min="1" max="1" width="46.75390625" style="0" customWidth="1"/>
    <col min="2" max="2" width="21.25390625" style="0" customWidth="1"/>
    <col min="3" max="5" width="19.50390625" style="0" customWidth="1"/>
  </cols>
  <sheetData>
    <row r="1" spans="1:5" ht="27">
      <c r="A1" s="111" t="s">
        <v>212</v>
      </c>
      <c r="B1" s="111"/>
      <c r="C1" s="111"/>
      <c r="D1" s="111"/>
      <c r="E1" s="111"/>
    </row>
    <row r="2" spans="1:5" ht="14.25">
      <c r="A2" s="81"/>
      <c r="B2" s="82"/>
      <c r="C2" s="82"/>
      <c r="D2" s="105" t="s">
        <v>218</v>
      </c>
      <c r="E2" s="105"/>
    </row>
    <row r="3" spans="1:5" ht="14.25">
      <c r="A3" s="112" t="s">
        <v>213</v>
      </c>
      <c r="B3" s="112" t="s">
        <v>214</v>
      </c>
      <c r="C3" s="112" t="s">
        <v>77</v>
      </c>
      <c r="D3" s="112" t="s">
        <v>215</v>
      </c>
      <c r="E3" s="112"/>
    </row>
    <row r="4" spans="1:5" ht="14.25">
      <c r="A4" s="112"/>
      <c r="B4" s="112"/>
      <c r="C4" s="112"/>
      <c r="D4" s="79" t="s">
        <v>91</v>
      </c>
      <c r="E4" s="79" t="s">
        <v>92</v>
      </c>
    </row>
    <row r="5" spans="1:5" ht="23.25" customHeight="1">
      <c r="A5" s="83" t="s">
        <v>219</v>
      </c>
      <c r="B5" s="84"/>
      <c r="C5" s="85">
        <f aca="true" t="shared" si="0" ref="C5:E6">C6</f>
        <v>4594.13</v>
      </c>
      <c r="D5" s="85">
        <f t="shared" si="0"/>
        <v>3516.1299999999997</v>
      </c>
      <c r="E5" s="85">
        <f t="shared" si="0"/>
        <v>1078</v>
      </c>
    </row>
    <row r="6" spans="1:5" ht="23.25" customHeight="1">
      <c r="A6" s="86" t="s">
        <v>220</v>
      </c>
      <c r="B6" s="84"/>
      <c r="C6" s="85">
        <f t="shared" si="0"/>
        <v>4594.13</v>
      </c>
      <c r="D6" s="85">
        <f t="shared" si="0"/>
        <v>3516.1299999999997</v>
      </c>
      <c r="E6" s="85">
        <f t="shared" si="0"/>
        <v>1078</v>
      </c>
    </row>
    <row r="7" spans="1:5" ht="23.25" customHeight="1">
      <c r="A7" s="87" t="s">
        <v>221</v>
      </c>
      <c r="B7" s="88" t="s">
        <v>217</v>
      </c>
      <c r="C7" s="85">
        <v>4594.13</v>
      </c>
      <c r="D7" s="85">
        <f>SUM(D8:D11)</f>
        <v>3516.1299999999997</v>
      </c>
      <c r="E7" s="85">
        <f>SUM(E8:E11)</f>
        <v>1078</v>
      </c>
    </row>
    <row r="8" spans="1:5" ht="23.25" customHeight="1">
      <c r="A8" s="89" t="s">
        <v>216</v>
      </c>
      <c r="B8" s="91" t="s">
        <v>222</v>
      </c>
      <c r="C8" s="85">
        <f>SUM(D8:E8)</f>
        <v>1966.63</v>
      </c>
      <c r="D8" s="85">
        <v>1966.63</v>
      </c>
      <c r="E8" s="85"/>
    </row>
    <row r="9" spans="1:5" ht="23.25" customHeight="1">
      <c r="A9" s="89" t="s">
        <v>216</v>
      </c>
      <c r="B9" s="91" t="s">
        <v>223</v>
      </c>
      <c r="C9" s="85">
        <f>SUM(D9:E9)</f>
        <v>1563.6</v>
      </c>
      <c r="D9" s="85">
        <v>580.6</v>
      </c>
      <c r="E9" s="85">
        <v>983</v>
      </c>
    </row>
    <row r="10" spans="1:5" ht="28.5">
      <c r="A10" s="89" t="s">
        <v>216</v>
      </c>
      <c r="B10" s="91" t="s">
        <v>224</v>
      </c>
      <c r="C10" s="85">
        <f>SUM(D10:E10)</f>
        <v>949.16</v>
      </c>
      <c r="D10" s="85">
        <v>949.16</v>
      </c>
      <c r="E10" s="85"/>
    </row>
    <row r="11" spans="1:5" ht="14.25">
      <c r="A11" s="89" t="s">
        <v>216</v>
      </c>
      <c r="B11" s="91" t="s">
        <v>225</v>
      </c>
      <c r="C11" s="85">
        <f>SUM(D11:E11)</f>
        <v>114.74</v>
      </c>
      <c r="D11" s="85">
        <v>19.74</v>
      </c>
      <c r="E11" s="85">
        <v>95</v>
      </c>
    </row>
  </sheetData>
  <sheetProtection/>
  <mergeCells count="6">
    <mergeCell ref="A1:E1"/>
    <mergeCell ref="D2:E2"/>
    <mergeCell ref="A3:A4"/>
    <mergeCell ref="B3:B4"/>
    <mergeCell ref="C3:C4"/>
    <mergeCell ref="D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M16" sqref="M16"/>
    </sheetView>
  </sheetViews>
  <sheetFormatPr defaultColWidth="9.00390625" defaultRowHeight="14.25"/>
  <cols>
    <col min="1" max="1" width="37.50390625" style="0" customWidth="1"/>
    <col min="2" max="2" width="10.375" style="0" customWidth="1"/>
    <col min="3" max="3" width="9.125" style="0" customWidth="1"/>
    <col min="4" max="4" width="9.625" style="0" customWidth="1"/>
    <col min="5" max="5" width="8.875" style="0" customWidth="1"/>
    <col min="6" max="6" width="9.125" style="0" customWidth="1"/>
    <col min="7" max="7" width="7.375" style="0" customWidth="1"/>
    <col min="8" max="8" width="8.875" style="0" customWidth="1"/>
    <col min="9" max="9" width="8.75390625" style="0" customWidth="1"/>
    <col min="10" max="10" width="6.625" style="0" customWidth="1"/>
    <col min="11" max="11" width="7.00390625" style="0" customWidth="1"/>
    <col min="12" max="12" width="7.375" style="0" customWidth="1"/>
    <col min="13" max="13" width="9.25390625" style="0" customWidth="1"/>
    <col min="14" max="14" width="6.625" style="0" customWidth="1"/>
    <col min="15" max="15" width="9.375" style="0" customWidth="1"/>
    <col min="16" max="16" width="6.875" style="0" customWidth="1"/>
  </cols>
  <sheetData>
    <row r="1" ht="14.25">
      <c r="A1" t="s">
        <v>151</v>
      </c>
    </row>
    <row r="2" spans="1:16" ht="33.75" customHeight="1">
      <c r="A2" s="92" t="s">
        <v>152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21" customHeight="1">
      <c r="A3" s="29"/>
      <c r="B3" s="21" t="s">
        <v>52</v>
      </c>
      <c r="C3" s="2" t="s">
        <v>52</v>
      </c>
      <c r="D3" s="2" t="s">
        <v>52</v>
      </c>
      <c r="E3" s="2" t="s">
        <v>52</v>
      </c>
      <c r="F3" s="2" t="s">
        <v>52</v>
      </c>
      <c r="G3" s="2" t="s">
        <v>52</v>
      </c>
      <c r="H3" s="2" t="s">
        <v>52</v>
      </c>
      <c r="I3" s="2" t="s">
        <v>52</v>
      </c>
      <c r="J3" s="20"/>
      <c r="K3" s="19"/>
      <c r="L3" s="9"/>
      <c r="M3" s="2" t="s">
        <v>52</v>
      </c>
      <c r="N3" s="2" t="s">
        <v>52</v>
      </c>
      <c r="O3" s="90" t="s">
        <v>211</v>
      </c>
      <c r="P3" s="90"/>
    </row>
    <row r="4" spans="1:16" ht="30" customHeight="1">
      <c r="A4" s="95" t="s">
        <v>106</v>
      </c>
      <c r="B4" s="95" t="s">
        <v>77</v>
      </c>
      <c r="C4" s="110" t="s">
        <v>98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42.75" customHeight="1">
      <c r="A5" s="95"/>
      <c r="B5" s="95"/>
      <c r="C5" s="25" t="s">
        <v>153</v>
      </c>
      <c r="D5" s="22" t="s">
        <v>154</v>
      </c>
      <c r="E5" s="22" t="s">
        <v>155</v>
      </c>
      <c r="F5" s="22" t="s">
        <v>156</v>
      </c>
      <c r="G5" s="22" t="s">
        <v>157</v>
      </c>
      <c r="H5" s="22" t="s">
        <v>158</v>
      </c>
      <c r="I5" s="22" t="s">
        <v>159</v>
      </c>
      <c r="J5" s="22" t="s">
        <v>160</v>
      </c>
      <c r="K5" s="22" t="s">
        <v>161</v>
      </c>
      <c r="L5" s="22" t="s">
        <v>162</v>
      </c>
      <c r="M5" s="22" t="s">
        <v>163</v>
      </c>
      <c r="N5" s="22" t="s">
        <v>164</v>
      </c>
      <c r="O5" s="22" t="s">
        <v>165</v>
      </c>
      <c r="P5" s="22" t="s">
        <v>141</v>
      </c>
    </row>
    <row r="6" spans="1:16" s="26" customFormat="1" ht="24.75" customHeight="1">
      <c r="A6" s="27" t="s">
        <v>77</v>
      </c>
      <c r="B6" s="75">
        <f>SUM(C6:N6)</f>
        <v>941.9299999999998</v>
      </c>
      <c r="C6" s="74">
        <f>C7</f>
        <v>49.84</v>
      </c>
      <c r="D6" s="74">
        <f>D7</f>
        <v>552.65</v>
      </c>
      <c r="E6" s="74"/>
      <c r="F6" s="74"/>
      <c r="G6" s="74"/>
      <c r="H6" s="74"/>
      <c r="I6" s="74"/>
      <c r="J6" s="74">
        <v>15.06</v>
      </c>
      <c r="K6" s="74"/>
      <c r="L6" s="74">
        <f>L7</f>
        <v>3.3</v>
      </c>
      <c r="M6" s="74">
        <f>M7</f>
        <v>321.08</v>
      </c>
      <c r="N6" s="74"/>
      <c r="O6" s="74">
        <v>6.85</v>
      </c>
      <c r="P6" s="74"/>
    </row>
    <row r="7" spans="1:16" ht="16.5" customHeight="1">
      <c r="A7" s="30" t="s">
        <v>190</v>
      </c>
      <c r="B7" s="42">
        <f>SUM(C7:M7)</f>
        <v>941.9299999999998</v>
      </c>
      <c r="C7" s="42">
        <f>C8+C12</f>
        <v>49.84</v>
      </c>
      <c r="D7" s="42">
        <f>D8+D12</f>
        <v>552.65</v>
      </c>
      <c r="E7" s="42"/>
      <c r="F7" s="42"/>
      <c r="G7" s="42"/>
      <c r="H7" s="42"/>
      <c r="I7" s="42"/>
      <c r="J7" s="42">
        <v>15.06</v>
      </c>
      <c r="K7" s="42"/>
      <c r="L7" s="42">
        <f>L8+L12</f>
        <v>3.3</v>
      </c>
      <c r="M7" s="42">
        <f>M8+M12</f>
        <v>321.08</v>
      </c>
      <c r="N7" s="42"/>
      <c r="O7" s="42"/>
      <c r="P7" s="14"/>
    </row>
    <row r="8" spans="1:16" ht="14.25">
      <c r="A8" s="23" t="s">
        <v>191</v>
      </c>
      <c r="B8" s="71">
        <f>SUM(B9:B11)</f>
        <v>941.9300000000001</v>
      </c>
      <c r="C8" s="71">
        <f>SUM(C9:C11)</f>
        <v>49.84</v>
      </c>
      <c r="D8" s="71">
        <f>SUM(D9:D11)</f>
        <v>552.65</v>
      </c>
      <c r="E8" s="71"/>
      <c r="F8" s="71"/>
      <c r="G8" s="71"/>
      <c r="H8" s="71"/>
      <c r="I8" s="71"/>
      <c r="J8" s="71">
        <v>15.06</v>
      </c>
      <c r="K8" s="71"/>
      <c r="L8" s="71">
        <f>SUM(L9:L11)</f>
        <v>3.3</v>
      </c>
      <c r="M8" s="71">
        <f>SUM(M9:M11)</f>
        <v>321.08</v>
      </c>
      <c r="N8" s="71"/>
      <c r="O8" s="71"/>
      <c r="P8" s="71"/>
    </row>
    <row r="9" spans="1:16" ht="14.25">
      <c r="A9" s="23" t="s">
        <v>192</v>
      </c>
      <c r="B9" s="71">
        <f aca="true" t="shared" si="0" ref="B9:B14">SUM(C9:P9)</f>
        <v>18.36</v>
      </c>
      <c r="C9" s="72"/>
      <c r="D9" s="71"/>
      <c r="E9" s="71"/>
      <c r="F9" s="71"/>
      <c r="G9" s="71"/>
      <c r="H9" s="71"/>
      <c r="I9" s="71"/>
      <c r="J9" s="71">
        <v>15.06</v>
      </c>
      <c r="K9" s="71"/>
      <c r="L9" s="71">
        <v>3.3</v>
      </c>
      <c r="M9" s="71"/>
      <c r="N9" s="71"/>
      <c r="O9" s="71"/>
      <c r="P9" s="71"/>
    </row>
    <row r="10" spans="1:16" ht="14.25">
      <c r="A10" s="23" t="s">
        <v>193</v>
      </c>
      <c r="B10" s="71">
        <f t="shared" si="0"/>
        <v>602.49</v>
      </c>
      <c r="C10" s="72">
        <v>49.84</v>
      </c>
      <c r="D10" s="71">
        <v>552.65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</row>
    <row r="11" spans="1:16" ht="14.25">
      <c r="A11" s="23" t="s">
        <v>198</v>
      </c>
      <c r="B11" s="71">
        <f t="shared" si="0"/>
        <v>321.08</v>
      </c>
      <c r="C11" s="72"/>
      <c r="D11" s="71"/>
      <c r="E11" s="71"/>
      <c r="F11" s="71"/>
      <c r="G11" s="71"/>
      <c r="H11" s="71"/>
      <c r="I11" s="71"/>
      <c r="J11" s="71"/>
      <c r="K11" s="71"/>
      <c r="L11" s="71"/>
      <c r="M11" s="71">
        <v>321.08</v>
      </c>
      <c r="N11" s="71"/>
      <c r="O11" s="71"/>
      <c r="P11" s="71"/>
    </row>
    <row r="12" spans="1:16" ht="14.25">
      <c r="A12" s="23" t="s">
        <v>199</v>
      </c>
      <c r="B12" s="71">
        <f t="shared" si="0"/>
        <v>6.85</v>
      </c>
      <c r="C12" s="72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>
        <v>6.85</v>
      </c>
      <c r="P12" s="71"/>
    </row>
    <row r="13" spans="1:16" ht="14.25">
      <c r="A13" s="23" t="s">
        <v>191</v>
      </c>
      <c r="B13" s="71">
        <f t="shared" si="0"/>
        <v>6.85</v>
      </c>
      <c r="C13" s="72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>
        <v>6.85</v>
      </c>
      <c r="P13" s="71"/>
    </row>
    <row r="14" spans="1:16" ht="14.25">
      <c r="A14" s="23" t="s">
        <v>200</v>
      </c>
      <c r="B14" s="71">
        <f t="shared" si="0"/>
        <v>6.85</v>
      </c>
      <c r="C14" s="72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v>6.85</v>
      </c>
      <c r="P14" s="71"/>
    </row>
    <row r="15" spans="1:16" ht="14.25">
      <c r="A15" s="23"/>
      <c r="B15" s="71"/>
      <c r="C15" s="72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</row>
    <row r="16" spans="1:16" ht="14.25">
      <c r="A16" s="23"/>
      <c r="B16" s="71"/>
      <c r="C16" s="72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3"/>
    </row>
    <row r="17" spans="1:16" ht="14.25">
      <c r="A17" s="23"/>
      <c r="B17" s="71"/>
      <c r="C17" s="72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3"/>
    </row>
    <row r="18" spans="1:16" ht="14.25">
      <c r="A18" s="23"/>
      <c r="B18" s="71"/>
      <c r="C18" s="72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3"/>
    </row>
    <row r="19" spans="1:16" ht="14.25">
      <c r="A19" s="23"/>
      <c r="B19" s="71"/>
      <c r="C19" s="72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3"/>
    </row>
    <row r="20" spans="1:16" ht="14.25">
      <c r="A20" s="23"/>
      <c r="B20" s="23"/>
      <c r="C20" s="24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ht="14.25">
      <c r="A21" s="23"/>
      <c r="B21" s="23"/>
      <c r="C21" s="24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ht="14.25">
      <c r="A22" s="23"/>
      <c r="B22" s="23"/>
      <c r="C22" s="24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ht="14.25">
      <c r="A23" s="23"/>
      <c r="B23" s="23"/>
      <c r="C23" s="24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</sheetData>
  <sheetProtection/>
  <mergeCells count="5">
    <mergeCell ref="A2:P2"/>
    <mergeCell ref="O3:P3"/>
    <mergeCell ref="C4:P4"/>
    <mergeCell ref="A4:A5"/>
    <mergeCell ref="B4:B5"/>
  </mergeCells>
  <printOptions horizontalCentered="1"/>
  <pageMargins left="0.19652777777777777" right="0.19652777777777777" top="0.5902777777777778" bottom="0.5902777777777778" header="0.5111111111111111" footer="0.5111111111111111"/>
  <pageSetup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2015-03-16T01:28:41Z</cp:lastPrinted>
  <dcterms:created xsi:type="dcterms:W3CDTF">2015-02-25T09:43:44Z</dcterms:created>
  <dcterms:modified xsi:type="dcterms:W3CDTF">2016-02-23T01:43:01Z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